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Admin\5. SCM\Tenders\2018 19\Travel tender\Final Docs\"/>
    </mc:Choice>
  </mc:AlternateContent>
  <bookViews>
    <workbookView xWindow="0" yWindow="0" windowWidth="20220" windowHeight="6585" tabRatio="653" activeTab="2"/>
  </bookViews>
  <sheets>
    <sheet name="COVER SHEET" sheetId="33" r:id="rId1"/>
    <sheet name="Price Declaration " sheetId="26" r:id="rId2"/>
    <sheet name="2. TRANSACTION FEE OFFSITE " sheetId="35" r:id="rId3"/>
  </sheet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'!$A$1:$F$67</definedName>
    <definedName name="_xlnm.Print_Area" localSheetId="0">'COVER SHEET'!$A$1:$M$46</definedName>
    <definedName name="_xlnm.Print_Area" localSheetId="1">'Price Declaration '!$A$1:$I$34</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62913"/>
</workbook>
</file>

<file path=xl/calcChain.xml><?xml version="1.0" encoding="utf-8"?>
<calcChain xmlns="http://schemas.openxmlformats.org/spreadsheetml/2006/main">
  <c r="F57" i="35" l="1"/>
  <c r="F56" i="35"/>
  <c r="F55" i="35"/>
  <c r="F54" i="35"/>
  <c r="F53" i="35"/>
  <c r="F43" i="35"/>
  <c r="F42" i="35"/>
  <c r="F41" i="35"/>
  <c r="F40" i="35"/>
  <c r="F39" i="35"/>
  <c r="F38" i="35"/>
  <c r="F37" i="35"/>
  <c r="F36" i="35"/>
  <c r="F35" i="35"/>
  <c r="F34" i="35"/>
  <c r="F33" i="35"/>
  <c r="F32" i="35"/>
  <c r="F31" i="35"/>
  <c r="F30" i="35"/>
  <c r="F29" i="35"/>
  <c r="F28" i="35"/>
  <c r="F27" i="35"/>
  <c r="F26" i="35"/>
  <c r="F25" i="35"/>
  <c r="F24" i="35"/>
  <c r="F22" i="35"/>
  <c r="F21" i="35"/>
  <c r="F20" i="35"/>
  <c r="F19" i="35"/>
  <c r="F18" i="35"/>
  <c r="F17" i="35"/>
  <c r="F16" i="35"/>
  <c r="E57" i="35"/>
  <c r="E56" i="35"/>
  <c r="E55" i="35"/>
  <c r="E54" i="35"/>
  <c r="E53" i="35"/>
  <c r="E43" i="35"/>
  <c r="E42" i="35"/>
  <c r="E41" i="35"/>
  <c r="E40" i="35"/>
  <c r="E39" i="35"/>
  <c r="E38" i="35"/>
  <c r="E37" i="35"/>
  <c r="E36" i="35"/>
  <c r="E35" i="35"/>
  <c r="E34" i="35"/>
  <c r="E33" i="35"/>
  <c r="E32" i="35"/>
  <c r="E31" i="35"/>
  <c r="E30" i="35"/>
  <c r="E29" i="35"/>
  <c r="E28" i="35"/>
  <c r="E27" i="35"/>
  <c r="E26" i="35"/>
  <c r="E25" i="35"/>
  <c r="E24" i="35"/>
  <c r="E23" i="35"/>
  <c r="F23" i="35" s="1"/>
  <c r="E22" i="35"/>
  <c r="E21" i="35"/>
  <c r="E20" i="35"/>
  <c r="E19" i="35"/>
  <c r="E18" i="35"/>
  <c r="E17" i="35"/>
  <c r="E16" i="35"/>
  <c r="E15" i="35"/>
  <c r="F15" i="35" s="1"/>
  <c r="D52" i="35"/>
  <c r="E52" i="35" s="1"/>
  <c r="F52" i="35" s="1"/>
  <c r="F58" i="35" l="1"/>
  <c r="E59" i="35" s="1"/>
  <c r="E60" i="35" s="1"/>
  <c r="E61" i="35" s="1"/>
  <c r="E44" i="35"/>
  <c r="E51" i="35"/>
  <c r="E50" i="35"/>
  <c r="E49" i="35"/>
  <c r="E48" i="35"/>
  <c r="E47" i="35"/>
  <c r="E46" i="35"/>
  <c r="E45" i="35"/>
  <c r="E62" i="35" l="1"/>
  <c r="F44" i="35"/>
  <c r="F51" i="35"/>
  <c r="F50" i="35"/>
  <c r="F49" i="35"/>
  <c r="F48" i="35"/>
  <c r="F47" i="35"/>
  <c r="F46" i="35"/>
  <c r="F45" i="35"/>
  <c r="C9" i="26" l="1"/>
  <c r="C8" i="26"/>
  <c r="C9" i="35" l="1"/>
  <c r="A15" i="26" l="1"/>
</calcChain>
</file>

<file path=xl/sharedStrings.xml><?xml version="1.0" encoding="utf-8"?>
<sst xmlns="http://schemas.openxmlformats.org/spreadsheetml/2006/main" count="134" uniqueCount="121">
  <si>
    <t>Description</t>
  </si>
  <si>
    <t>PRICING SUBMISSION</t>
  </si>
  <si>
    <t>BIDDER NAME</t>
  </si>
  <si>
    <t>SMS Notifications</t>
  </si>
  <si>
    <t>Cancellations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</si>
  <si>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</si>
  <si>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</si>
  <si>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</si>
  <si>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</si>
  <si>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</si>
  <si>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</si>
  <si>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</si>
  <si>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</si>
  <si>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</si>
  <si>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</si>
  <si>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</si>
  <si>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</si>
  <si>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</si>
  <si>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</si>
  <si>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</si>
  <si>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</si>
  <si>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</si>
  <si>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</si>
  <si>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</si>
  <si>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</si>
  <si>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</si>
  <si>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</si>
  <si>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</si>
  <si>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</si>
  <si>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</si>
  <si>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</si>
  <si>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</si>
  <si>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</si>
  <si>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</si>
  <si>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</si>
  <si>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</si>
  <si>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</si>
  <si>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</si>
  <si>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Changes to bookings</t>
  </si>
  <si>
    <t>Train bookings – International</t>
  </si>
  <si>
    <t>Courier services for travel documentation (visa &amp; passports)</t>
  </si>
  <si>
    <t>Visa Assistance 
(Provision of documents and advice)</t>
  </si>
  <si>
    <t>Additional Ad-hoc Reports (per report)</t>
  </si>
  <si>
    <t>Customised Reports (per report)</t>
  </si>
  <si>
    <t>Estimated Volume</t>
  </si>
  <si>
    <t>Other (Specify)</t>
  </si>
  <si>
    <t>Unit Price
(incl VAT)</t>
  </si>
  <si>
    <t>TOTAL Price
(incl VAT)</t>
  </si>
  <si>
    <t>1.1  TRANSACTION FEES</t>
  </si>
  <si>
    <t>1.2  CONFERENCE TRANSACTION FEE</t>
  </si>
  <si>
    <t>Comment</t>
  </si>
  <si>
    <r>
      <t xml:space="preserve">Conference Transaction Fee </t>
    </r>
    <r>
      <rPr>
        <b/>
        <sz val="11"/>
        <rFont val="Arial"/>
        <family val="2"/>
      </rPr>
      <t>(as a % of the Total turnover of the event)</t>
    </r>
  </si>
  <si>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</si>
  <si>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</si>
  <si>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</si>
  <si>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</si>
  <si>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</si>
  <si>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</si>
  <si>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</si>
  <si>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</si>
  <si>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</si>
  <si>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</si>
  <si>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</si>
  <si>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</si>
  <si>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</si>
  <si>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</si>
  <si>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</si>
  <si>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</si>
  <si>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</si>
  <si>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</si>
  <si>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</si>
  <si>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</si>
  <si>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</si>
  <si>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</si>
  <si>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</si>
  <si>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Online Booking tool per trip</t>
  </si>
  <si>
    <t>Bill back to travel Agent/Supplier</t>
  </si>
  <si>
    <t>Train bookings – Domestic</t>
  </si>
  <si>
    <t xml:space="preserve">TENDER FOR APPOINTMENT OF A TRAVEL MANAGEMENT AGENCY FOR THE DEPARTMENT OF PLANNING MONITORING AND EVALUATION(DPME) FOR THE PERIOD OF THIRTY SIX(36) MONTHS </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</si>
  <si>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t>
    </r>
    <r>
      <rPr>
        <b/>
        <sz val="10"/>
        <color rgb="FF00B0F0"/>
        <rFont val="Arial"/>
        <family val="2"/>
      </rPr>
      <t>DPME</t>
    </r>
    <r>
      <rPr>
        <sz val="10"/>
        <rFont val="Arial"/>
        <family val="2"/>
      </rPr>
      <t xml:space="preserve"> at the following total amounts (including VAT)</t>
    </r>
  </si>
  <si>
    <t>Transaction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</si>
  <si>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DPME</t>
    </r>
  </si>
  <si>
    <r>
      <t>We understand that DPME</t>
    </r>
    <r>
      <rPr>
        <sz val="10"/>
        <rFont val="Arial"/>
      </rPr>
      <t xml:space="preserve"> are not bound to accept the lowest or any offer and that we must bear all costs which we have incurred in connection with preparing and submitting this bid.</t>
    </r>
  </si>
  <si>
    <r>
      <t>2.1.3 Bidders must complete and submit the templates attached ,which is</t>
    </r>
    <r>
      <rPr>
        <sz val="11"/>
        <color rgb="FF00B0F0"/>
        <rFont val="Arial"/>
        <family val="2"/>
      </rPr>
      <t xml:space="preserve"> transactional fee model offsite</t>
    </r>
  </si>
  <si>
    <t>Travel Lodge card Reconciliation if utilised</t>
  </si>
  <si>
    <t>DPME 01 - 2018 / 19</t>
  </si>
  <si>
    <t>TRANSACTION FEE MODEL(OFF-SITE SERVICES)</t>
  </si>
  <si>
    <t>ONLINE BOOKINGS</t>
  </si>
  <si>
    <t>Unit Price incl. bill back
(excl VAT)</t>
  </si>
  <si>
    <t>Conference transactions (Based on indicative R2,000,000 spend per year and % fee indicated below)</t>
  </si>
  <si>
    <t>Transaction Type (Sector)</t>
  </si>
  <si>
    <t>Initial setup / customisation of online booking tool</t>
  </si>
  <si>
    <t>1a</t>
  </si>
  <si>
    <t>1b</t>
  </si>
  <si>
    <t>1c</t>
  </si>
  <si>
    <t>2a</t>
  </si>
  <si>
    <t>2b</t>
  </si>
  <si>
    <t>2c</t>
  </si>
  <si>
    <t>3a</t>
  </si>
  <si>
    <t>3b</t>
  </si>
  <si>
    <t>3c</t>
  </si>
  <si>
    <t>4a</t>
  </si>
  <si>
    <t>4b</t>
  </si>
  <si>
    <t>4c</t>
  </si>
  <si>
    <t>5a</t>
  </si>
  <si>
    <t>5b</t>
  </si>
  <si>
    <t>5c</t>
  </si>
  <si>
    <t>Charters (including consultant fees)</t>
  </si>
  <si>
    <t>7a</t>
  </si>
  <si>
    <t>7b</t>
  </si>
  <si>
    <t>7c</t>
  </si>
  <si>
    <t>Price for year 1</t>
  </si>
  <si>
    <t>Price for year 2, asuming a 6% inflation adjustment</t>
  </si>
  <si>
    <t>Price for year 3, asuming a 6% inflation adjustment</t>
  </si>
  <si>
    <t>Total indicative contract price to be uised in PPPFA calculation</t>
  </si>
  <si>
    <t>VIP surchage fee per booking (All hours) per sector</t>
  </si>
  <si>
    <t>Parking bookings at airports</t>
  </si>
  <si>
    <t>Consultant Assistance with bookings during office hours - per sector</t>
  </si>
  <si>
    <t>Consultant Assistance with bookings after office hours - per sector</t>
  </si>
  <si>
    <t>Bus/Coach Bookings (including consultants fee)</t>
  </si>
  <si>
    <r>
      <t xml:space="preserve">This spreadsheet for </t>
    </r>
    <r>
      <rPr>
        <b/>
        <sz val="11"/>
        <color rgb="FF00B0F0"/>
        <rFont val="Arial"/>
        <family val="2"/>
      </rPr>
      <t xml:space="preserve">RFP/BID DPME 01 - 2018 / 19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</si>
</sst>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quot;R&quot;\ * #,##0.00_ ;_ &quot;R&quot;\ * \-#,##0.00_ ;_ &quot;R&quot;\ * &quot;-&quot;??_ ;_ @_ "/>
    <numFmt numFmtId="165" formatCode="_-* #,##0_-;\-* #,##0_-;_-* &quot;-&quot;??_-;_-@_-"/>
  </numFmts>
  <fonts count="21"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sz val="10"/>
      <color rgb="FF00B0F0"/>
      <name val="Arial"/>
      <family val="2"/>
    </font>
    <font>
      <sz val="10"/>
      <name val="Arial"/>
    </font>
    <font>
      <b/>
      <sz val="12"/>
      <color rgb="FFFF0000"/>
      <name val="Arial"/>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cellStyleXfs>
  <cellXfs count="179">
    <xf numFmtId="0" fontId="0" fillId="0" borderId="0" xfId="0"/>
    <xf numFmtId="0" fontId="8" fillId="3" borderId="4" xfId="0" applyFont="1" applyFill="1" applyBorder="1" applyAlignment="1" applyProtection="1">
      <alignment vertical="top"/>
    </xf>
    <xf numFmtId="0" fontId="8" fillId="3" borderId="11" xfId="0" applyFont="1" applyFill="1" applyBorder="1" applyAlignment="1" applyProtection="1">
      <alignment vertical="top"/>
    </xf>
    <xf numFmtId="0" fontId="8" fillId="0" borderId="0" xfId="0" applyFont="1" applyAlignment="1" applyProtection="1">
      <alignment vertical="top"/>
    </xf>
    <xf numFmtId="0" fontId="8" fillId="3" borderId="3" xfId="0" applyFont="1" applyFill="1" applyBorder="1" applyAlignment="1" applyProtection="1">
      <alignment vertical="top"/>
    </xf>
    <xf numFmtId="0" fontId="8" fillId="3" borderId="0" xfId="0" applyFont="1" applyFill="1" applyBorder="1" applyAlignment="1" applyProtection="1">
      <alignment vertical="top"/>
    </xf>
    <xf numFmtId="0" fontId="6" fillId="3" borderId="0" xfId="0" applyFont="1" applyFill="1" applyBorder="1" applyAlignment="1" applyProtection="1">
      <alignment horizontal="center" vertical="top"/>
    </xf>
    <xf numFmtId="0" fontId="6" fillId="3" borderId="8" xfId="0" applyFont="1" applyFill="1" applyBorder="1" applyAlignment="1" applyProtection="1">
      <alignment horizontal="center" vertical="top"/>
    </xf>
    <xf numFmtId="0" fontId="7" fillId="3" borderId="0" xfId="0" applyFont="1" applyFill="1" applyBorder="1" applyAlignment="1" applyProtection="1">
      <alignment vertical="top"/>
    </xf>
    <xf numFmtId="0" fontId="6" fillId="3" borderId="3" xfId="0" applyFont="1" applyFill="1" applyBorder="1" applyAlignment="1" applyProtection="1">
      <alignment horizontal="left" vertical="top"/>
    </xf>
    <xf numFmtId="0" fontId="6" fillId="3" borderId="0" xfId="0" applyFont="1" applyFill="1" applyBorder="1" applyAlignment="1" applyProtection="1">
      <alignment vertical="top"/>
    </xf>
    <xf numFmtId="0" fontId="8" fillId="3" borderId="0" xfId="0" applyFont="1" applyFill="1" applyBorder="1" applyAlignment="1" applyProtection="1">
      <alignment horizontal="center" vertical="top"/>
    </xf>
    <xf numFmtId="0" fontId="8" fillId="3" borderId="8" xfId="0" applyFont="1" applyFill="1" applyBorder="1" applyAlignment="1" applyProtection="1">
      <alignment horizontal="center" vertical="top"/>
    </xf>
    <xf numFmtId="0" fontId="8" fillId="0" borderId="0" xfId="0" applyFont="1" applyAlignment="1" applyProtection="1">
      <alignment vertical="top" wrapText="1"/>
    </xf>
    <xf numFmtId="0" fontId="6" fillId="0" borderId="0" xfId="0" applyFont="1" applyAlignment="1" applyProtection="1">
      <alignment vertical="top"/>
    </xf>
    <xf numFmtId="0" fontId="8" fillId="3" borderId="8" xfId="0" applyFont="1" applyFill="1" applyBorder="1" applyAlignment="1" applyProtection="1">
      <alignment vertical="top"/>
    </xf>
    <xf numFmtId="0" fontId="8" fillId="0" borderId="2" xfId="0" applyFont="1" applyBorder="1" applyAlignment="1" applyProtection="1">
      <alignment horizontal="center" vertical="top"/>
    </xf>
    <xf numFmtId="0" fontId="8" fillId="0" borderId="2" xfId="0" applyFont="1" applyBorder="1" applyAlignment="1" applyProtection="1">
      <alignment vertical="top" wrapText="1"/>
    </xf>
    <xf numFmtId="0" fontId="8" fillId="3" borderId="6" xfId="0" applyFont="1" applyFill="1" applyBorder="1" applyAlignment="1" applyProtection="1">
      <alignment vertical="top"/>
    </xf>
    <xf numFmtId="0" fontId="8" fillId="3" borderId="14" xfId="0" applyFont="1" applyFill="1" applyBorder="1" applyAlignment="1" applyProtection="1">
      <alignment vertical="top"/>
    </xf>
    <xf numFmtId="0" fontId="8" fillId="3" borderId="7" xfId="0" applyFont="1" applyFill="1" applyBorder="1" applyAlignment="1" applyProtection="1">
      <alignment vertical="top"/>
    </xf>
    <xf numFmtId="165" fontId="6" fillId="3" borderId="0" xfId="3" applyNumberFormat="1" applyFont="1" applyFill="1" applyBorder="1" applyAlignment="1" applyProtection="1">
      <alignment horizontal="left" vertical="top"/>
    </xf>
    <xf numFmtId="165" fontId="7" fillId="3" borderId="0" xfId="3" applyNumberFormat="1" applyFont="1" applyFill="1" applyBorder="1" applyAlignment="1" applyProtection="1">
      <alignment horizontal="left" vertical="top"/>
    </xf>
    <xf numFmtId="165" fontId="8" fillId="3" borderId="0" xfId="3" applyNumberFormat="1" applyFont="1" applyFill="1" applyBorder="1" applyAlignment="1" applyProtection="1">
      <alignment horizontal="left" vertical="top"/>
    </xf>
    <xf numFmtId="165" fontId="6" fillId="4" borderId="2" xfId="3" applyNumberFormat="1" applyFont="1" applyFill="1" applyBorder="1" applyAlignment="1" applyProtection="1">
      <alignment horizontal="left" vertical="top" wrapText="1"/>
    </xf>
    <xf numFmtId="165" fontId="8" fillId="3" borderId="14" xfId="3" applyNumberFormat="1" applyFont="1" applyFill="1" applyBorder="1" applyAlignment="1" applyProtection="1">
      <alignment horizontal="left" vertical="top"/>
    </xf>
    <xf numFmtId="165" fontId="8" fillId="0" borderId="0" xfId="3" applyNumberFormat="1" applyFont="1" applyAlignment="1" applyProtection="1">
      <alignment horizontal="left" vertical="top"/>
    </xf>
    <xf numFmtId="164" fontId="6" fillId="3" borderId="0" xfId="1" applyFont="1" applyFill="1" applyBorder="1" applyAlignment="1" applyProtection="1">
      <alignment horizontal="center" vertical="top"/>
    </xf>
    <xf numFmtId="164" fontId="7" fillId="3" borderId="0" xfId="1" applyFont="1" applyFill="1" applyBorder="1" applyAlignment="1" applyProtection="1">
      <alignment horizontal="center" vertical="top"/>
    </xf>
    <xf numFmtId="164" fontId="8" fillId="3" borderId="0" xfId="1" applyFont="1" applyFill="1" applyBorder="1" applyAlignment="1" applyProtection="1">
      <alignment horizontal="center" vertical="top"/>
    </xf>
    <xf numFmtId="164" fontId="8" fillId="3" borderId="0" xfId="1" applyFont="1" applyFill="1" applyBorder="1" applyAlignment="1" applyProtection="1">
      <alignment vertical="top"/>
    </xf>
    <xf numFmtId="164" fontId="8" fillId="3" borderId="14" xfId="1" applyFont="1" applyFill="1" applyBorder="1" applyAlignment="1" applyProtection="1">
      <alignment vertical="top"/>
    </xf>
    <xf numFmtId="164" fontId="8" fillId="0" borderId="0" xfId="1" applyFont="1" applyAlignment="1" applyProtection="1">
      <alignment vertical="top"/>
    </xf>
    <xf numFmtId="0" fontId="4" fillId="0" borderId="0" xfId="0" applyFont="1" applyFill="1" applyAlignment="1" applyProtection="1">
      <alignment vertical="top"/>
    </xf>
    <xf numFmtId="0" fontId="0" fillId="3" borderId="4" xfId="0" applyFill="1" applyBorder="1" applyProtection="1"/>
    <xf numFmtId="0" fontId="0" fillId="3" borderId="11" xfId="0" applyFill="1" applyBorder="1" applyProtection="1"/>
    <xf numFmtId="0" fontId="0" fillId="3" borderId="5" xfId="0" applyFill="1" applyBorder="1" applyProtection="1"/>
    <xf numFmtId="0" fontId="0" fillId="0" borderId="0" xfId="0" applyProtection="1"/>
    <xf numFmtId="0" fontId="0" fillId="0" borderId="0" xfId="0" applyAlignment="1" applyProtection="1">
      <alignment vertical="top"/>
    </xf>
    <xf numFmtId="0" fontId="2" fillId="3" borderId="0" xfId="0" applyFont="1" applyFill="1" applyBorder="1" applyAlignment="1" applyProtection="1"/>
    <xf numFmtId="0" fontId="0" fillId="3" borderId="3" xfId="0" applyFill="1" applyBorder="1" applyProtection="1"/>
    <xf numFmtId="0" fontId="0" fillId="3" borderId="0" xfId="0" applyFill="1" applyBorder="1" applyProtection="1"/>
    <xf numFmtId="0" fontId="0" fillId="3" borderId="8" xfId="0" applyFill="1" applyBorder="1" applyProtection="1"/>
    <xf numFmtId="0" fontId="1" fillId="3" borderId="3" xfId="0" applyFont="1" applyFill="1" applyBorder="1" applyProtection="1"/>
    <xf numFmtId="0" fontId="6" fillId="4" borderId="2" xfId="0" applyFont="1" applyFill="1" applyBorder="1" applyAlignment="1" applyProtection="1">
      <alignment horizontal="center" vertical="top"/>
    </xf>
    <xf numFmtId="0" fontId="6" fillId="4" borderId="19" xfId="0" applyFont="1" applyFill="1" applyBorder="1" applyAlignment="1" applyProtection="1">
      <alignment vertical="top" wrapText="1"/>
    </xf>
    <xf numFmtId="165" fontId="6" fillId="4" borderId="19" xfId="3" applyNumberFormat="1" applyFont="1" applyFill="1" applyBorder="1" applyAlignment="1" applyProtection="1">
      <alignment horizontal="left" vertical="top" wrapText="1"/>
    </xf>
    <xf numFmtId="164" fontId="6" fillId="4" borderId="19" xfId="1" applyFont="1" applyFill="1" applyBorder="1" applyAlignment="1" applyProtection="1">
      <alignment horizontal="center" vertical="top" wrapText="1"/>
    </xf>
    <xf numFmtId="0" fontId="6" fillId="4" borderId="19" xfId="0" applyFont="1" applyFill="1" applyBorder="1" applyAlignment="1" applyProtection="1">
      <alignment horizontal="center" vertical="top" wrapText="1"/>
    </xf>
    <xf numFmtId="0" fontId="6" fillId="0" borderId="6" xfId="0" applyFont="1" applyBorder="1" applyAlignment="1" applyProtection="1">
      <alignment vertical="top"/>
    </xf>
    <xf numFmtId="0" fontId="6" fillId="0" borderId="14" xfId="0" applyFont="1" applyBorder="1" applyAlignment="1" applyProtection="1">
      <alignment horizontal="justify" vertical="top" wrapText="1"/>
    </xf>
    <xf numFmtId="165" fontId="6" fillId="0" borderId="20" xfId="3" applyNumberFormat="1" applyFont="1" applyBorder="1" applyAlignment="1" applyProtection="1">
      <alignment horizontal="left" vertical="top"/>
    </xf>
    <xf numFmtId="164" fontId="6" fillId="0" borderId="14" xfId="1" applyFont="1" applyBorder="1" applyAlignment="1" applyProtection="1">
      <alignment vertical="top"/>
    </xf>
    <xf numFmtId="164" fontId="6" fillId="0" borderId="20" xfId="1" applyFont="1" applyBorder="1" applyAlignment="1" applyProtection="1">
      <alignment vertical="top"/>
    </xf>
    <xf numFmtId="0" fontId="8" fillId="0" borderId="1" xfId="0" applyFont="1" applyBorder="1" applyAlignment="1" applyProtection="1">
      <alignment horizontal="center" vertical="top"/>
    </xf>
    <xf numFmtId="0" fontId="8" fillId="0" borderId="1" xfId="0" applyFont="1" applyBorder="1" applyAlignment="1" applyProtection="1">
      <alignment horizontal="justify" vertical="top" wrapText="1"/>
    </xf>
    <xf numFmtId="165" fontId="6" fillId="8" borderId="1" xfId="3" applyNumberFormat="1" applyFont="1" applyFill="1" applyBorder="1" applyAlignment="1" applyProtection="1">
      <alignment horizontal="left" vertical="top"/>
    </xf>
    <xf numFmtId="164" fontId="8" fillId="0" borderId="1" xfId="1" applyFont="1" applyBorder="1" applyAlignment="1" applyProtection="1">
      <alignment vertical="top"/>
    </xf>
    <xf numFmtId="0" fontId="8" fillId="0" borderId="1" xfId="0" applyFont="1" applyBorder="1" applyAlignment="1" applyProtection="1">
      <alignment horizontal="left" vertical="top" wrapText="1"/>
    </xf>
    <xf numFmtId="0" fontId="8" fillId="0" borderId="1" xfId="0" applyFont="1" applyBorder="1" applyAlignment="1" applyProtection="1">
      <alignment horizontal="left" vertical="top"/>
    </xf>
    <xf numFmtId="0" fontId="8" fillId="11" borderId="1" xfId="0" applyFont="1" applyFill="1" applyBorder="1" applyAlignment="1" applyProtection="1">
      <alignment horizontal="center" vertical="top"/>
    </xf>
    <xf numFmtId="0" fontId="8" fillId="11" borderId="1" xfId="0" applyFont="1" applyFill="1" applyBorder="1" applyAlignment="1" applyProtection="1">
      <alignment vertical="top" wrapText="1"/>
    </xf>
    <xf numFmtId="165" fontId="6" fillId="11" borderId="1" xfId="3" applyNumberFormat="1" applyFont="1" applyFill="1" applyBorder="1" applyAlignment="1" applyProtection="1">
      <alignment horizontal="left" vertical="top"/>
    </xf>
    <xf numFmtId="164" fontId="8" fillId="11" borderId="1" xfId="1" applyFont="1" applyFill="1" applyBorder="1" applyAlignment="1" applyProtection="1">
      <alignment vertical="top"/>
    </xf>
    <xf numFmtId="0" fontId="8" fillId="11" borderId="1" xfId="0" applyFont="1" applyFill="1" applyBorder="1" applyAlignment="1" applyProtection="1">
      <alignment horizontal="justify" vertical="top" wrapText="1"/>
    </xf>
    <xf numFmtId="0" fontId="8" fillId="11" borderId="1" xfId="0" applyFont="1" applyFill="1" applyBorder="1" applyAlignment="1" applyProtection="1">
      <alignment vertical="top"/>
    </xf>
    <xf numFmtId="0" fontId="8" fillId="0" borderId="1" xfId="0" applyFont="1" applyBorder="1" applyAlignment="1" applyProtection="1">
      <alignment vertical="top" wrapText="1"/>
    </xf>
    <xf numFmtId="0" fontId="8" fillId="0" borderId="1" xfId="0" applyFont="1" applyBorder="1" applyAlignment="1" applyProtection="1">
      <alignment vertical="top"/>
    </xf>
    <xf numFmtId="0" fontId="2" fillId="4" borderId="16" xfId="0" applyFont="1" applyFill="1" applyBorder="1" applyAlignment="1" applyProtection="1">
      <alignment horizontal="center"/>
    </xf>
    <xf numFmtId="0" fontId="2" fillId="4" borderId="17" xfId="0" applyFont="1" applyFill="1" applyBorder="1" applyAlignment="1" applyProtection="1">
      <alignment horizontal="center"/>
    </xf>
    <xf numFmtId="0" fontId="2" fillId="4" borderId="18" xfId="0" applyFont="1" applyFill="1" applyBorder="1" applyAlignment="1" applyProtection="1">
      <alignment horizontal="center"/>
    </xf>
    <xf numFmtId="0" fontId="6" fillId="3" borderId="2" xfId="0" applyFont="1" applyFill="1" applyBorder="1" applyProtection="1"/>
    <xf numFmtId="0" fontId="6" fillId="3" borderId="2" xfId="0" applyFont="1" applyFill="1" applyBorder="1" applyAlignment="1" applyProtection="1">
      <alignment vertical="top"/>
    </xf>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8" xfId="0" applyFont="1" applyFill="1" applyBorder="1" applyAlignment="1" applyProtection="1">
      <alignment horizontal="center"/>
    </xf>
    <xf numFmtId="0" fontId="1" fillId="3" borderId="3" xfId="0" applyFont="1" applyFill="1" applyBorder="1" applyAlignment="1" applyProtection="1">
      <alignment vertical="top" wrapText="1"/>
    </xf>
    <xf numFmtId="0" fontId="1" fillId="3" borderId="0" xfId="0" applyFont="1" applyFill="1" applyBorder="1" applyAlignment="1" applyProtection="1">
      <alignment vertical="top" wrapText="1"/>
    </xf>
    <xf numFmtId="0" fontId="1" fillId="3" borderId="8" xfId="0" applyFont="1" applyFill="1" applyBorder="1" applyAlignment="1" applyProtection="1">
      <alignment vertical="top" wrapText="1"/>
    </xf>
    <xf numFmtId="0" fontId="8" fillId="3" borderId="2" xfId="0" applyFont="1" applyFill="1" applyBorder="1" applyAlignment="1" applyProtection="1">
      <alignment horizontal="center" wrapText="1"/>
    </xf>
    <xf numFmtId="0" fontId="6" fillId="3" borderId="2" xfId="0" applyFont="1" applyFill="1" applyBorder="1" applyAlignment="1" applyProtection="1">
      <alignment horizontal="center" vertical="top" wrapText="1"/>
    </xf>
    <xf numFmtId="164" fontId="3" fillId="0" borderId="13" xfId="0" applyNumberFormat="1" applyFont="1" applyBorder="1" applyAlignment="1" applyProtection="1">
      <alignment horizontal="left" vertical="center"/>
    </xf>
    <xf numFmtId="164" fontId="3" fillId="0" borderId="1" xfId="0" applyNumberFormat="1" applyFont="1" applyBorder="1" applyAlignment="1" applyProtection="1">
      <alignment horizontal="left" vertical="center"/>
    </xf>
    <xf numFmtId="0" fontId="2" fillId="0" borderId="1" xfId="0" applyFont="1" applyBorder="1" applyAlignment="1" applyProtection="1">
      <alignment horizontal="center" vertical="center"/>
    </xf>
    <xf numFmtId="164" fontId="3" fillId="5" borderId="1" xfId="0" applyNumberFormat="1" applyFont="1" applyFill="1" applyBorder="1" applyAlignment="1" applyProtection="1">
      <alignment horizontal="center"/>
    </xf>
    <xf numFmtId="0" fontId="2" fillId="5" borderId="1" xfId="0" applyFont="1" applyFill="1" applyBorder="1" applyAlignment="1" applyProtection="1">
      <alignment horizontal="center"/>
    </xf>
    <xf numFmtId="0" fontId="2" fillId="5" borderId="12" xfId="0" applyFont="1" applyFill="1" applyBorder="1" applyAlignment="1" applyProtection="1">
      <alignment horizontal="center"/>
    </xf>
    <xf numFmtId="0" fontId="0" fillId="3" borderId="3" xfId="0" applyFill="1" applyBorder="1" applyProtection="1"/>
    <xf numFmtId="0" fontId="0" fillId="3" borderId="0" xfId="0" applyFill="1" applyBorder="1" applyProtection="1"/>
    <xf numFmtId="0" fontId="0" fillId="3" borderId="8" xfId="0" applyFill="1" applyBorder="1" applyProtection="1"/>
    <xf numFmtId="0" fontId="0" fillId="3" borderId="6" xfId="0" applyFill="1" applyBorder="1" applyProtection="1"/>
    <xf numFmtId="0" fontId="0" fillId="3" borderId="14" xfId="0" applyFill="1" applyBorder="1" applyProtection="1"/>
    <xf numFmtId="0" fontId="0" fillId="3" borderId="7" xfId="0" applyFill="1" applyBorder="1" applyProtection="1"/>
    <xf numFmtId="0" fontId="1" fillId="3" borderId="3" xfId="0" applyFont="1" applyFill="1" applyBorder="1" applyProtection="1"/>
    <xf numFmtId="0" fontId="2" fillId="3" borderId="3" xfId="0" applyFont="1" applyFill="1" applyBorder="1" applyProtection="1"/>
    <xf numFmtId="0" fontId="2" fillId="3" borderId="0" xfId="0" applyFont="1" applyFill="1" applyBorder="1" applyProtection="1"/>
    <xf numFmtId="0" fontId="2" fillId="3" borderId="8" xfId="0" applyFont="1" applyFill="1" applyBorder="1" applyProtection="1"/>
    <xf numFmtId="0" fontId="1" fillId="3" borderId="3" xfId="0" applyFont="1" applyFill="1" applyBorder="1" applyAlignment="1" applyProtection="1"/>
    <xf numFmtId="0" fontId="1" fillId="3" borderId="0" xfId="0" applyFont="1" applyFill="1" applyBorder="1" applyAlignment="1" applyProtection="1"/>
    <xf numFmtId="0" fontId="1" fillId="3" borderId="8" xfId="0" applyFont="1" applyFill="1" applyBorder="1" applyAlignment="1" applyProtection="1"/>
    <xf numFmtId="0" fontId="0" fillId="3" borderId="0" xfId="0" applyFill="1" applyBorder="1" applyAlignment="1" applyProtection="1">
      <alignment vertical="top" wrapText="1"/>
    </xf>
    <xf numFmtId="0" fontId="0" fillId="3" borderId="8" xfId="0" applyFill="1" applyBorder="1" applyAlignment="1" applyProtection="1">
      <alignment vertical="top" wrapText="1"/>
    </xf>
    <xf numFmtId="0" fontId="14" fillId="3" borderId="9" xfId="0" applyFont="1" applyFill="1" applyBorder="1" applyAlignment="1" applyProtection="1">
      <alignment horizontal="left"/>
    </xf>
    <xf numFmtId="0" fontId="14" fillId="3" borderId="15" xfId="0" applyFont="1" applyFill="1" applyBorder="1" applyAlignment="1" applyProtection="1">
      <alignment horizontal="left"/>
    </xf>
    <xf numFmtId="0" fontId="14" fillId="3" borderId="10" xfId="0" applyFont="1" applyFill="1" applyBorder="1" applyAlignment="1" applyProtection="1">
      <alignment horizontal="left"/>
    </xf>
    <xf numFmtId="0" fontId="0" fillId="3" borderId="0" xfId="0" applyFill="1" applyBorder="1" applyAlignment="1" applyProtection="1"/>
    <xf numFmtId="0" fontId="0" fillId="3" borderId="8" xfId="0" applyFill="1" applyBorder="1" applyAlignment="1" applyProtection="1"/>
    <xf numFmtId="0" fontId="3" fillId="3" borderId="9" xfId="0" applyFont="1" applyFill="1" applyBorder="1" applyAlignment="1" applyProtection="1">
      <alignment horizontal="left" vertical="top" wrapText="1"/>
    </xf>
    <xf numFmtId="0" fontId="3" fillId="3" borderId="15" xfId="0" applyFont="1" applyFill="1" applyBorder="1" applyAlignment="1" applyProtection="1">
      <alignment horizontal="left" vertical="top" wrapText="1"/>
    </xf>
    <xf numFmtId="0" fontId="3" fillId="3" borderId="10" xfId="0" applyFont="1" applyFill="1" applyBorder="1" applyAlignment="1" applyProtection="1">
      <alignment horizontal="left" vertical="top" wrapText="1"/>
    </xf>
    <xf numFmtId="164" fontId="3" fillId="3" borderId="9" xfId="1" applyFont="1" applyFill="1" applyBorder="1" applyAlignment="1" applyProtection="1">
      <alignment vertical="top"/>
    </xf>
    <xf numFmtId="164" fontId="3" fillId="3" borderId="10" xfId="1" applyFont="1" applyFill="1" applyBorder="1" applyAlignment="1" applyProtection="1">
      <alignment vertical="top"/>
    </xf>
    <xf numFmtId="0" fontId="7" fillId="3" borderId="11" xfId="0" applyFont="1" applyFill="1" applyBorder="1" applyAlignment="1" applyProtection="1">
      <alignment horizontal="center" vertical="top"/>
    </xf>
    <xf numFmtId="0" fontId="7" fillId="3" borderId="5" xfId="0" applyFont="1" applyFill="1" applyBorder="1" applyAlignment="1" applyProtection="1">
      <alignment horizontal="center" vertical="top"/>
    </xf>
    <xf numFmtId="0" fontId="7" fillId="3" borderId="0" xfId="0" applyFont="1" applyFill="1" applyBorder="1" applyAlignment="1" applyProtection="1">
      <alignment horizontal="center" vertical="top"/>
    </xf>
    <xf numFmtId="0" fontId="7" fillId="3" borderId="8" xfId="0" applyFont="1" applyFill="1" applyBorder="1" applyAlignment="1" applyProtection="1">
      <alignment horizontal="center" vertical="top"/>
    </xf>
    <xf numFmtId="0" fontId="11" fillId="3" borderId="0" xfId="0" applyFont="1" applyFill="1" applyBorder="1" applyAlignment="1" applyProtection="1">
      <alignment horizontal="center" vertical="top"/>
    </xf>
    <xf numFmtId="0" fontId="6" fillId="4" borderId="2" xfId="0" applyFont="1" applyFill="1" applyBorder="1" applyAlignment="1" applyProtection="1">
      <alignment horizontal="center" vertical="top"/>
    </xf>
    <xf numFmtId="0" fontId="6" fillId="4" borderId="9" xfId="0" applyFont="1" applyFill="1" applyBorder="1" applyAlignment="1" applyProtection="1">
      <alignment horizontal="center" vertical="top"/>
    </xf>
    <xf numFmtId="0" fontId="6" fillId="4" borderId="15" xfId="0" applyFont="1" applyFill="1" applyBorder="1" applyAlignment="1" applyProtection="1">
      <alignment horizontal="center" vertical="top"/>
    </xf>
    <xf numFmtId="0" fontId="6" fillId="4" borderId="10" xfId="0" applyFont="1" applyFill="1" applyBorder="1" applyAlignment="1" applyProtection="1">
      <alignment horizontal="center" vertical="top"/>
    </xf>
    <xf numFmtId="0" fontId="6" fillId="3" borderId="1" xfId="0" applyFont="1" applyFill="1" applyBorder="1" applyAlignment="1" applyProtection="1">
      <alignment horizontal="center" vertical="top"/>
    </xf>
    <xf numFmtId="0" fontId="8" fillId="3" borderId="1" xfId="0" applyFont="1" applyFill="1" applyBorder="1" applyAlignment="1" applyProtection="1">
      <alignment horizontal="center" vertical="top"/>
    </xf>
    <xf numFmtId="0" fontId="8" fillId="3" borderId="12" xfId="0" applyFont="1" applyFill="1" applyBorder="1" applyAlignment="1" applyProtection="1">
      <alignment horizontal="center" vertical="top"/>
    </xf>
    <xf numFmtId="0" fontId="6" fillId="3" borderId="1" xfId="0" applyFont="1" applyFill="1" applyBorder="1" applyAlignment="1" applyProtection="1">
      <alignment horizontal="center" vertical="top" wrapText="1"/>
    </xf>
    <xf numFmtId="0" fontId="6" fillId="3" borderId="12" xfId="0" applyFont="1" applyFill="1" applyBorder="1" applyAlignment="1" applyProtection="1">
      <alignment horizontal="center" vertical="top" wrapText="1"/>
    </xf>
    <xf numFmtId="0" fontId="8" fillId="4" borderId="9" xfId="0" applyFont="1" applyFill="1" applyBorder="1" applyAlignment="1" applyProtection="1">
      <alignment horizontal="center" vertical="top"/>
    </xf>
    <xf numFmtId="0" fontId="8" fillId="4" borderId="15" xfId="0" applyFont="1" applyFill="1" applyBorder="1" applyAlignment="1" applyProtection="1">
      <alignment horizontal="center" vertical="top"/>
    </xf>
    <xf numFmtId="0" fontId="8" fillId="4" borderId="10" xfId="0" applyFont="1" applyFill="1" applyBorder="1" applyAlignment="1" applyProtection="1">
      <alignment horizontal="center" vertical="top"/>
    </xf>
    <xf numFmtId="0" fontId="6" fillId="3" borderId="6" xfId="0" applyFont="1" applyFill="1" applyBorder="1" applyAlignment="1" applyProtection="1">
      <alignment horizontal="left" vertical="top"/>
    </xf>
    <xf numFmtId="0" fontId="6" fillId="3" borderId="14" xfId="0" applyFont="1" applyFill="1" applyBorder="1" applyAlignment="1" applyProtection="1">
      <alignment horizontal="left" vertical="top"/>
    </xf>
    <xf numFmtId="0" fontId="20" fillId="3" borderId="9" xfId="0" applyFont="1" applyFill="1" applyBorder="1" applyAlignment="1" applyProtection="1">
      <alignment horizontal="left" vertical="top" wrapText="1"/>
    </xf>
    <xf numFmtId="0" fontId="20" fillId="3" borderId="15" xfId="0" applyFont="1" applyFill="1" applyBorder="1" applyAlignment="1" applyProtection="1">
      <alignment horizontal="left" vertical="top" wrapText="1"/>
    </xf>
    <xf numFmtId="0" fontId="20" fillId="3" borderId="10" xfId="0" applyFont="1" applyFill="1" applyBorder="1" applyAlignment="1" applyProtection="1">
      <alignment horizontal="left" vertical="top" wrapText="1"/>
    </xf>
    <xf numFmtId="164" fontId="20" fillId="3" borderId="9" xfId="1" applyFont="1" applyFill="1" applyBorder="1" applyAlignment="1" applyProtection="1">
      <alignment vertical="top"/>
    </xf>
    <xf numFmtId="164" fontId="20" fillId="3" borderId="10" xfId="1" applyFont="1" applyFill="1" applyBorder="1" applyAlignment="1" applyProtection="1">
      <alignment vertical="top"/>
    </xf>
    <xf numFmtId="164" fontId="8" fillId="10" borderId="1" xfId="1" applyFont="1" applyFill="1" applyBorder="1" applyAlignment="1" applyProtection="1">
      <alignment vertical="top"/>
      <protection locked="0"/>
    </xf>
    <xf numFmtId="164" fontId="6" fillId="10" borderId="1" xfId="1" applyFont="1" applyFill="1" applyBorder="1" applyAlignment="1" applyProtection="1">
      <alignment vertical="top"/>
      <protection locked="0"/>
    </xf>
    <xf numFmtId="9" fontId="8" fillId="9" borderId="2" xfId="2" applyFont="1" applyFill="1" applyBorder="1" applyAlignment="1" applyProtection="1">
      <alignment horizontal="center" vertical="center"/>
      <protection locked="0"/>
    </xf>
    <xf numFmtId="0" fontId="8" fillId="9" borderId="2" xfId="0" applyFont="1" applyFill="1" applyBorder="1" applyAlignment="1" applyProtection="1">
      <alignment horizontal="left" vertical="top" wrapText="1"/>
      <protection locked="0"/>
    </xf>
    <xf numFmtId="0" fontId="1" fillId="0" borderId="13" xfId="0" applyFont="1" applyBorder="1" applyAlignment="1" applyProtection="1">
      <alignment vertical="top"/>
    </xf>
    <xf numFmtId="0" fontId="1" fillId="0" borderId="1" xfId="0" applyFont="1" applyBorder="1" applyAlignment="1" applyProtection="1">
      <alignment vertical="top"/>
    </xf>
    <xf numFmtId="0" fontId="1" fillId="0" borderId="12" xfId="0" applyFont="1" applyBorder="1" applyAlignment="1" applyProtection="1">
      <alignment vertical="top"/>
    </xf>
    <xf numFmtId="0" fontId="4" fillId="6" borderId="9" xfId="0" applyFont="1" applyFill="1" applyBorder="1" applyAlignment="1" applyProtection="1">
      <alignment horizontal="center" wrapText="1"/>
      <protection locked="0"/>
    </xf>
    <xf numFmtId="0" fontId="4" fillId="6" borderId="15" xfId="0" applyFont="1" applyFill="1" applyBorder="1" applyAlignment="1" applyProtection="1">
      <alignment horizontal="center" wrapText="1"/>
      <protection locked="0"/>
    </xf>
    <xf numFmtId="0" fontId="4" fillId="6" borderId="10" xfId="0" applyFont="1" applyFill="1" applyBorder="1" applyAlignment="1" applyProtection="1">
      <alignment horizontal="center" wrapText="1"/>
      <protection locked="0"/>
    </xf>
    <xf numFmtId="0" fontId="17" fillId="3" borderId="0" xfId="0" applyFont="1" applyFill="1" applyBorder="1" applyAlignment="1" applyProtection="1">
      <alignment horizontal="center"/>
    </xf>
    <xf numFmtId="0" fontId="7" fillId="4" borderId="9" xfId="0" applyFont="1" applyFill="1" applyBorder="1" applyAlignment="1" applyProtection="1">
      <alignment horizontal="center"/>
    </xf>
    <xf numFmtId="0" fontId="7" fillId="4" borderId="15" xfId="0" applyFont="1" applyFill="1" applyBorder="1" applyAlignment="1" applyProtection="1">
      <alignment horizontal="center"/>
    </xf>
    <xf numFmtId="0" fontId="7" fillId="4" borderId="10" xfId="0" applyFont="1" applyFill="1" applyBorder="1" applyAlignment="1" applyProtection="1">
      <alignment horizontal="center"/>
    </xf>
    <xf numFmtId="0" fontId="7" fillId="3" borderId="3" xfId="0" applyFont="1" applyFill="1" applyBorder="1" applyProtection="1"/>
    <xf numFmtId="0" fontId="3" fillId="7" borderId="9" xfId="0" applyFont="1" applyFill="1" applyBorder="1" applyAlignment="1" applyProtection="1">
      <alignment horizontal="center"/>
    </xf>
    <xf numFmtId="0" fontId="3" fillId="7" borderId="15" xfId="0" applyFont="1" applyFill="1" applyBorder="1" applyAlignment="1" applyProtection="1">
      <alignment horizontal="center"/>
    </xf>
    <xf numFmtId="0" fontId="3" fillId="7" borderId="10" xfId="0" applyFont="1" applyFill="1" applyBorder="1" applyAlignment="1" applyProtection="1">
      <alignment horizontal="center"/>
    </xf>
    <xf numFmtId="0" fontId="4" fillId="3" borderId="0" xfId="0" applyFont="1" applyFill="1" applyBorder="1" applyProtection="1"/>
    <xf numFmtId="0" fontId="3" fillId="7" borderId="9" xfId="0" applyFont="1" applyFill="1" applyBorder="1" applyAlignment="1" applyProtection="1">
      <alignment horizontal="left" wrapText="1"/>
    </xf>
    <xf numFmtId="0" fontId="3" fillId="7" borderId="15" xfId="0" applyFont="1" applyFill="1" applyBorder="1" applyAlignment="1" applyProtection="1">
      <alignment horizontal="left" wrapText="1"/>
    </xf>
    <xf numFmtId="0" fontId="3" fillId="7" borderId="10" xfId="0" applyFont="1" applyFill="1" applyBorder="1" applyAlignment="1" applyProtection="1">
      <alignment horizontal="left" wrapText="1"/>
    </xf>
    <xf numFmtId="0" fontId="6" fillId="3" borderId="3" xfId="0" applyFont="1" applyFill="1" applyBorder="1" applyAlignment="1" applyProtection="1">
      <alignment wrapText="1"/>
    </xf>
    <xf numFmtId="0" fontId="6" fillId="3" borderId="0" xfId="0" applyFont="1" applyFill="1" applyBorder="1" applyAlignment="1" applyProtection="1">
      <alignment wrapText="1"/>
    </xf>
    <xf numFmtId="0" fontId="6" fillId="3" borderId="8" xfId="0" applyFont="1" applyFill="1" applyBorder="1" applyAlignment="1" applyProtection="1">
      <alignment wrapText="1"/>
    </xf>
    <xf numFmtId="0" fontId="8" fillId="0" borderId="0" xfId="0" applyFont="1" applyProtection="1"/>
    <xf numFmtId="0" fontId="8" fillId="3" borderId="3" xfId="0" applyFont="1" applyFill="1" applyBorder="1" applyAlignment="1" applyProtection="1">
      <alignment wrapText="1"/>
    </xf>
    <xf numFmtId="0" fontId="8" fillId="3" borderId="0" xfId="0" applyFont="1" applyFill="1" applyBorder="1" applyAlignment="1" applyProtection="1">
      <alignment wrapText="1"/>
    </xf>
    <xf numFmtId="0" fontId="8" fillId="3" borderId="8" xfId="0" applyFont="1" applyFill="1" applyBorder="1" applyAlignment="1" applyProtection="1">
      <alignment wrapText="1"/>
    </xf>
    <xf numFmtId="0" fontId="10" fillId="3" borderId="3" xfId="0" applyFont="1" applyFill="1" applyBorder="1" applyAlignment="1" applyProtection="1">
      <alignment wrapText="1"/>
    </xf>
    <xf numFmtId="0" fontId="10" fillId="3" borderId="0" xfId="0" applyFont="1" applyFill="1" applyBorder="1" applyAlignment="1" applyProtection="1">
      <alignment wrapText="1"/>
    </xf>
    <xf numFmtId="0" fontId="10" fillId="3" borderId="8" xfId="0" applyFont="1" applyFill="1" applyBorder="1" applyAlignment="1" applyProtection="1">
      <alignment wrapText="1"/>
    </xf>
    <xf numFmtId="0" fontId="10" fillId="3" borderId="3" xfId="0" applyFont="1" applyFill="1" applyBorder="1" applyProtection="1"/>
    <xf numFmtId="0" fontId="10" fillId="3" borderId="0" xfId="0" applyFont="1" applyFill="1" applyBorder="1" applyProtection="1"/>
    <xf numFmtId="0" fontId="10" fillId="3" borderId="8" xfId="0" applyFont="1" applyFill="1" applyBorder="1" applyProtection="1"/>
    <xf numFmtId="0" fontId="8" fillId="3" borderId="3" xfId="0" applyFont="1" applyFill="1" applyBorder="1" applyProtection="1"/>
    <xf numFmtId="0" fontId="8" fillId="3" borderId="0" xfId="0" applyFont="1" applyFill="1" applyBorder="1" applyProtection="1"/>
    <xf numFmtId="0" fontId="8" fillId="3" borderId="8" xfId="0" applyFont="1" applyFill="1" applyBorder="1" applyProtection="1"/>
    <xf numFmtId="0" fontId="6" fillId="3" borderId="6" xfId="0" applyFont="1" applyFill="1" applyBorder="1" applyAlignment="1" applyProtection="1">
      <alignment horizontal="center"/>
    </xf>
    <xf numFmtId="0" fontId="6" fillId="3" borderId="14" xfId="0" applyFont="1" applyFill="1" applyBorder="1" applyAlignment="1" applyProtection="1">
      <alignment horizontal="center"/>
    </xf>
    <xf numFmtId="0" fontId="6" fillId="3" borderId="7" xfId="0" applyFont="1" applyFill="1" applyBorder="1" applyAlignment="1" applyProtection="1">
      <alignment horizontal="center"/>
    </xf>
    <xf numFmtId="0" fontId="8" fillId="0" borderId="0" xfId="0" applyFont="1" applyProtection="1"/>
    <xf numFmtId="164" fontId="6" fillId="0" borderId="1" xfId="1" applyFont="1" applyFill="1" applyBorder="1" applyAlignment="1" applyProtection="1">
      <alignment vertical="top"/>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349250</xdr:colOff>
      <xdr:row>1</xdr:row>
      <xdr:rowOff>215900</xdr:rowOff>
    </xdr:from>
    <xdr:to>
      <xdr:col>9</xdr:col>
      <xdr:colOff>117475</xdr:colOff>
      <xdr:row>9</xdr:row>
      <xdr:rowOff>29422</xdr:rowOff>
    </xdr:to>
    <xdr:pic>
      <xdr:nvPicPr>
        <xdr:cNvPr id="10" name="Picture 9"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374650"/>
          <a:ext cx="3451225" cy="1157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359833</xdr:colOff>
      <xdr:row>0</xdr:row>
      <xdr:rowOff>0</xdr:rowOff>
    </xdr:from>
    <xdr:to>
      <xdr:col>5</xdr:col>
      <xdr:colOff>296333</xdr:colOff>
      <xdr:row>6</xdr:row>
      <xdr:rowOff>258022</xdr:rowOff>
    </xdr:to>
    <xdr:pic>
      <xdr:nvPicPr>
        <xdr:cNvPr id="15" name="Picture 14"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000" y="0"/>
          <a:ext cx="2995083" cy="121052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275170</xdr:colOff>
      <xdr:row>0</xdr:row>
      <xdr:rowOff>52918</xdr:rowOff>
    </xdr:from>
    <xdr:to>
      <xdr:col>1</xdr:col>
      <xdr:colOff>2106083</xdr:colOff>
      <xdr:row>5</xdr:row>
      <xdr:rowOff>42335</xdr:rowOff>
    </xdr:to>
    <xdr:pic>
      <xdr:nvPicPr>
        <xdr:cNvPr id="16" name="Picture 15"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70" y="52918"/>
          <a:ext cx="2296580" cy="984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9" zoomScale="90" zoomScaleNormal="90" zoomScaleSheetLayoutView="90" workbookViewId="0">
      <selection activeCell="E21" sqref="E21:L21"/>
    </sheetView>
  </sheetViews>
  <sheetFormatPr defaultRowHeight="12.75" x14ac:dyDescent="0.2"/>
  <cols>
    <col min="1" max="13" width="9.140625" style="37"/>
    <col min="14" max="14" width="55.42578125" style="37" customWidth="1"/>
    <col min="15" max="16384" width="9.140625" style="37"/>
  </cols>
  <sheetData>
    <row r="1" spans="1:13" x14ac:dyDescent="0.2">
      <c r="A1" s="34"/>
      <c r="B1" s="35"/>
      <c r="C1" s="35"/>
      <c r="D1" s="35"/>
      <c r="E1" s="35"/>
      <c r="F1" s="35"/>
      <c r="G1" s="35"/>
      <c r="H1" s="35"/>
      <c r="I1" s="35"/>
      <c r="J1" s="35"/>
      <c r="K1" s="35"/>
      <c r="L1" s="35"/>
      <c r="M1" s="36"/>
    </row>
    <row r="2" spans="1:13" ht="18" x14ac:dyDescent="0.25">
      <c r="A2" s="40"/>
      <c r="B2" s="41"/>
      <c r="C2" s="41"/>
      <c r="D2" s="41"/>
      <c r="E2" s="41"/>
      <c r="F2" s="41"/>
      <c r="G2" s="41"/>
      <c r="H2" s="41"/>
      <c r="I2" s="41"/>
      <c r="J2" s="146" t="s">
        <v>66</v>
      </c>
      <c r="K2" s="146"/>
      <c r="L2" s="146"/>
      <c r="M2" s="42"/>
    </row>
    <row r="3" spans="1:13" x14ac:dyDescent="0.2">
      <c r="A3" s="40"/>
      <c r="B3" s="41"/>
      <c r="C3" s="41"/>
      <c r="D3" s="41"/>
      <c r="E3" s="41"/>
      <c r="F3" s="41"/>
      <c r="G3" s="41"/>
      <c r="H3" s="41"/>
      <c r="I3" s="41"/>
      <c r="J3" s="41"/>
      <c r="K3" s="41"/>
      <c r="L3" s="41"/>
      <c r="M3" s="42"/>
    </row>
    <row r="4" spans="1:13" x14ac:dyDescent="0.2">
      <c r="A4" s="40"/>
      <c r="B4" s="41"/>
      <c r="C4" s="41"/>
      <c r="D4" s="41"/>
      <c r="E4" s="41"/>
      <c r="F4" s="41"/>
      <c r="G4" s="41"/>
      <c r="H4" s="41"/>
      <c r="I4" s="41"/>
      <c r="J4" s="41"/>
      <c r="K4" s="41"/>
      <c r="L4" s="41"/>
      <c r="M4" s="42"/>
    </row>
    <row r="5" spans="1:13" x14ac:dyDescent="0.2">
      <c r="A5" s="40"/>
      <c r="B5" s="41"/>
      <c r="C5" s="41"/>
      <c r="D5" s="41"/>
      <c r="E5" s="41"/>
      <c r="F5" s="41"/>
      <c r="G5" s="41"/>
      <c r="H5" s="41"/>
      <c r="I5" s="41"/>
      <c r="J5" s="41"/>
      <c r="K5" s="41"/>
      <c r="L5" s="41"/>
      <c r="M5" s="42"/>
    </row>
    <row r="6" spans="1:13" x14ac:dyDescent="0.2">
      <c r="A6" s="40"/>
      <c r="B6" s="41"/>
      <c r="C6" s="41"/>
      <c r="D6" s="41"/>
      <c r="E6" s="41"/>
      <c r="F6" s="41"/>
      <c r="G6" s="41"/>
      <c r="H6" s="41"/>
      <c r="I6" s="41"/>
      <c r="J6" s="41"/>
      <c r="K6" s="41"/>
      <c r="L6" s="41"/>
      <c r="M6" s="42"/>
    </row>
    <row r="7" spans="1:13" x14ac:dyDescent="0.2">
      <c r="A7" s="40"/>
      <c r="B7" s="41"/>
      <c r="C7" s="41"/>
      <c r="D7" s="41"/>
      <c r="E7" s="41"/>
      <c r="F7" s="41"/>
      <c r="G7" s="41"/>
      <c r="H7" s="41"/>
      <c r="I7" s="41"/>
      <c r="J7" s="41"/>
      <c r="K7" s="41"/>
      <c r="L7" s="41"/>
      <c r="M7" s="42"/>
    </row>
    <row r="8" spans="1:13" x14ac:dyDescent="0.2">
      <c r="A8" s="40"/>
      <c r="B8" s="41"/>
      <c r="C8" s="41"/>
      <c r="D8" s="41"/>
      <c r="E8" s="41"/>
      <c r="F8" s="41"/>
      <c r="G8" s="41"/>
      <c r="H8" s="41"/>
      <c r="I8" s="41"/>
      <c r="J8" s="41"/>
      <c r="K8" s="41"/>
      <c r="L8" s="41"/>
      <c r="M8" s="42"/>
    </row>
    <row r="9" spans="1:13" x14ac:dyDescent="0.2">
      <c r="A9" s="40"/>
      <c r="B9" s="41"/>
      <c r="C9" s="41"/>
      <c r="D9" s="41"/>
      <c r="E9" s="41"/>
      <c r="F9" s="41"/>
      <c r="G9" s="41"/>
      <c r="H9" s="41"/>
      <c r="I9" s="41"/>
      <c r="J9" s="41"/>
      <c r="K9" s="41"/>
      <c r="L9" s="41"/>
      <c r="M9" s="42"/>
    </row>
    <row r="10" spans="1:13" x14ac:dyDescent="0.2">
      <c r="A10" s="40"/>
      <c r="B10" s="41"/>
      <c r="C10" s="41"/>
      <c r="D10" s="41"/>
      <c r="E10" s="41"/>
      <c r="F10" s="41"/>
      <c r="G10" s="41"/>
      <c r="H10" s="41"/>
      <c r="I10" s="41"/>
      <c r="J10" s="41"/>
      <c r="K10" s="41"/>
      <c r="L10" s="41"/>
      <c r="M10" s="42"/>
    </row>
    <row r="11" spans="1:13" x14ac:dyDescent="0.2">
      <c r="A11" s="40"/>
      <c r="B11" s="41"/>
      <c r="C11" s="41"/>
      <c r="D11" s="41"/>
      <c r="E11" s="41"/>
      <c r="F11" s="41"/>
      <c r="G11" s="41"/>
      <c r="H11" s="41"/>
      <c r="I11" s="41"/>
      <c r="J11" s="41"/>
      <c r="K11" s="41"/>
      <c r="L11" s="41"/>
      <c r="M11" s="42"/>
    </row>
    <row r="12" spans="1:13" x14ac:dyDescent="0.2">
      <c r="A12" s="40"/>
      <c r="B12" s="41"/>
      <c r="C12" s="41"/>
      <c r="D12" s="41"/>
      <c r="E12" s="41"/>
      <c r="F12" s="41"/>
      <c r="G12" s="41"/>
      <c r="H12" s="41"/>
      <c r="I12" s="41"/>
      <c r="J12" s="41"/>
      <c r="K12" s="41"/>
      <c r="L12" s="41"/>
      <c r="M12" s="42"/>
    </row>
    <row r="13" spans="1:13" ht="13.5" thickBot="1" x14ac:dyDescent="0.25">
      <c r="A13" s="40"/>
      <c r="B13" s="41"/>
      <c r="C13" s="41"/>
      <c r="D13" s="41"/>
      <c r="E13" s="41"/>
      <c r="F13" s="41"/>
      <c r="G13" s="41"/>
      <c r="H13" s="41"/>
      <c r="I13" s="41"/>
      <c r="J13" s="41"/>
      <c r="K13" s="41"/>
      <c r="L13" s="41"/>
      <c r="M13" s="42"/>
    </row>
    <row r="14" spans="1:13" ht="21" thickBot="1" x14ac:dyDescent="0.35">
      <c r="A14" s="147" t="s">
        <v>1</v>
      </c>
      <c r="B14" s="148"/>
      <c r="C14" s="148"/>
      <c r="D14" s="148"/>
      <c r="E14" s="148"/>
      <c r="F14" s="148"/>
      <c r="G14" s="148"/>
      <c r="H14" s="148"/>
      <c r="I14" s="148"/>
      <c r="J14" s="148"/>
      <c r="K14" s="148"/>
      <c r="L14" s="148"/>
      <c r="M14" s="149"/>
    </row>
    <row r="15" spans="1:13" x14ac:dyDescent="0.2">
      <c r="A15" s="40"/>
      <c r="B15" s="41"/>
      <c r="C15" s="41"/>
      <c r="D15" s="41"/>
      <c r="E15" s="41"/>
      <c r="F15" s="41"/>
      <c r="G15" s="41"/>
      <c r="H15" s="41"/>
      <c r="I15" s="41"/>
      <c r="J15" s="41"/>
      <c r="K15" s="41"/>
      <c r="L15" s="41"/>
      <c r="M15" s="42"/>
    </row>
    <row r="16" spans="1:13" ht="13.5" thickBot="1" x14ac:dyDescent="0.25">
      <c r="A16" s="40"/>
      <c r="B16" s="41"/>
      <c r="C16" s="41"/>
      <c r="D16" s="41"/>
      <c r="E16" s="41"/>
      <c r="F16" s="41"/>
      <c r="G16" s="41"/>
      <c r="H16" s="41"/>
      <c r="I16" s="41"/>
      <c r="J16" s="41"/>
      <c r="K16" s="41"/>
      <c r="L16" s="41"/>
      <c r="M16" s="42"/>
    </row>
    <row r="17" spans="1:13" ht="21" thickBot="1" x14ac:dyDescent="0.35">
      <c r="A17" s="150" t="s">
        <v>13</v>
      </c>
      <c r="B17" s="41"/>
      <c r="C17" s="41"/>
      <c r="D17" s="41"/>
      <c r="E17" s="151" t="s">
        <v>85</v>
      </c>
      <c r="F17" s="152"/>
      <c r="G17" s="152"/>
      <c r="H17" s="152"/>
      <c r="I17" s="152"/>
      <c r="J17" s="152"/>
      <c r="K17" s="152"/>
      <c r="L17" s="153"/>
      <c r="M17" s="42"/>
    </row>
    <row r="18" spans="1:13" ht="15.75" thickBot="1" x14ac:dyDescent="0.25">
      <c r="A18" s="40"/>
      <c r="B18" s="41"/>
      <c r="C18" s="41"/>
      <c r="D18" s="41"/>
      <c r="E18" s="154"/>
      <c r="F18" s="154"/>
      <c r="G18" s="154"/>
      <c r="H18" s="154"/>
      <c r="I18" s="154"/>
      <c r="J18" s="154"/>
      <c r="K18" s="154"/>
      <c r="L18" s="154"/>
      <c r="M18" s="42"/>
    </row>
    <row r="19" spans="1:13" ht="46.5" customHeight="1" thickBot="1" x14ac:dyDescent="0.35">
      <c r="A19" s="150" t="s">
        <v>14</v>
      </c>
      <c r="B19" s="41"/>
      <c r="C19" s="41"/>
      <c r="D19" s="41"/>
      <c r="E19" s="155" t="s">
        <v>78</v>
      </c>
      <c r="F19" s="156"/>
      <c r="G19" s="156"/>
      <c r="H19" s="156"/>
      <c r="I19" s="156"/>
      <c r="J19" s="156"/>
      <c r="K19" s="156"/>
      <c r="L19" s="157"/>
      <c r="M19" s="42"/>
    </row>
    <row r="20" spans="1:13" ht="15.75" thickBot="1" x14ac:dyDescent="0.25">
      <c r="A20" s="40"/>
      <c r="B20" s="41"/>
      <c r="C20" s="41"/>
      <c r="D20" s="41"/>
      <c r="E20" s="154"/>
      <c r="F20" s="154"/>
      <c r="G20" s="154"/>
      <c r="H20" s="154"/>
      <c r="I20" s="154"/>
      <c r="J20" s="154"/>
      <c r="K20" s="154"/>
      <c r="L20" s="154"/>
      <c r="M20" s="42"/>
    </row>
    <row r="21" spans="1:13" ht="45.75" customHeight="1" thickBot="1" x14ac:dyDescent="0.35">
      <c r="A21" s="150" t="s">
        <v>2</v>
      </c>
      <c r="B21" s="41"/>
      <c r="C21" s="41"/>
      <c r="D21" s="41"/>
      <c r="E21" s="143"/>
      <c r="F21" s="144"/>
      <c r="G21" s="144"/>
      <c r="H21" s="144"/>
      <c r="I21" s="144"/>
      <c r="J21" s="144"/>
      <c r="K21" s="144"/>
      <c r="L21" s="145"/>
      <c r="M21" s="42"/>
    </row>
    <row r="22" spans="1:13" x14ac:dyDescent="0.2">
      <c r="A22" s="40"/>
      <c r="B22" s="41"/>
      <c r="C22" s="41"/>
      <c r="D22" s="41"/>
      <c r="E22" s="41"/>
      <c r="F22" s="41"/>
      <c r="G22" s="41"/>
      <c r="H22" s="41"/>
      <c r="I22" s="41"/>
      <c r="J22" s="41"/>
      <c r="K22" s="41"/>
      <c r="L22" s="41"/>
      <c r="M22" s="42"/>
    </row>
    <row r="23" spans="1:13" ht="13.5" thickBot="1" x14ac:dyDescent="0.25">
      <c r="A23" s="40"/>
      <c r="B23" s="41"/>
      <c r="C23" s="41"/>
      <c r="D23" s="41"/>
      <c r="E23" s="41"/>
      <c r="F23" s="41"/>
      <c r="G23" s="41"/>
      <c r="H23" s="41"/>
      <c r="I23" s="41"/>
      <c r="J23" s="41"/>
      <c r="K23" s="41"/>
      <c r="L23" s="41"/>
      <c r="M23" s="42"/>
    </row>
    <row r="24" spans="1:13" ht="21" thickBot="1" x14ac:dyDescent="0.35">
      <c r="A24" s="147" t="s">
        <v>15</v>
      </c>
      <c r="B24" s="148"/>
      <c r="C24" s="148"/>
      <c r="D24" s="148"/>
      <c r="E24" s="148"/>
      <c r="F24" s="148"/>
      <c r="G24" s="148"/>
      <c r="H24" s="148"/>
      <c r="I24" s="148"/>
      <c r="J24" s="148"/>
      <c r="K24" s="148"/>
      <c r="L24" s="148"/>
      <c r="M24" s="149"/>
    </row>
    <row r="25" spans="1:13" x14ac:dyDescent="0.2">
      <c r="A25" s="40"/>
      <c r="B25" s="41"/>
      <c r="C25" s="41"/>
      <c r="D25" s="41"/>
      <c r="E25" s="41"/>
      <c r="F25" s="41"/>
      <c r="G25" s="41"/>
      <c r="H25" s="41"/>
      <c r="I25" s="41"/>
      <c r="J25" s="41"/>
      <c r="K25" s="41"/>
      <c r="L25" s="41"/>
      <c r="M25" s="42"/>
    </row>
    <row r="26" spans="1:13" s="161" customFormat="1" ht="15" x14ac:dyDescent="0.25">
      <c r="A26" s="158" t="s">
        <v>52</v>
      </c>
      <c r="B26" s="159"/>
      <c r="C26" s="159"/>
      <c r="D26" s="159"/>
      <c r="E26" s="159"/>
      <c r="F26" s="159"/>
      <c r="G26" s="159"/>
      <c r="H26" s="159"/>
      <c r="I26" s="159"/>
      <c r="J26" s="159"/>
      <c r="K26" s="159"/>
      <c r="L26" s="159"/>
      <c r="M26" s="160"/>
    </row>
    <row r="27" spans="1:13" s="161" customFormat="1" ht="45" customHeight="1" x14ac:dyDescent="0.2">
      <c r="A27" s="162" t="s">
        <v>120</v>
      </c>
      <c r="B27" s="163"/>
      <c r="C27" s="163"/>
      <c r="D27" s="163"/>
      <c r="E27" s="163"/>
      <c r="F27" s="163"/>
      <c r="G27" s="163"/>
      <c r="H27" s="163"/>
      <c r="I27" s="163"/>
      <c r="J27" s="163"/>
      <c r="K27" s="163"/>
      <c r="L27" s="163"/>
      <c r="M27" s="164"/>
    </row>
    <row r="28" spans="1:13" s="161" customFormat="1" ht="14.25" x14ac:dyDescent="0.2">
      <c r="A28" s="162"/>
      <c r="B28" s="163"/>
      <c r="C28" s="163"/>
      <c r="D28" s="163"/>
      <c r="E28" s="163"/>
      <c r="F28" s="163"/>
      <c r="G28" s="163"/>
      <c r="H28" s="163"/>
      <c r="I28" s="163"/>
      <c r="J28" s="163"/>
      <c r="K28" s="163"/>
      <c r="L28" s="163"/>
      <c r="M28" s="164"/>
    </row>
    <row r="29" spans="1:13" s="161" customFormat="1" ht="15" x14ac:dyDescent="0.25">
      <c r="A29" s="158" t="s">
        <v>53</v>
      </c>
      <c r="B29" s="159"/>
      <c r="C29" s="159"/>
      <c r="D29" s="159"/>
      <c r="E29" s="159"/>
      <c r="F29" s="159"/>
      <c r="G29" s="159"/>
      <c r="H29" s="159"/>
      <c r="I29" s="159"/>
      <c r="J29" s="159"/>
      <c r="K29" s="159"/>
      <c r="L29" s="159"/>
      <c r="M29" s="160"/>
    </row>
    <row r="30" spans="1:13" s="161" customFormat="1" ht="14.25" x14ac:dyDescent="0.2">
      <c r="A30" s="165" t="s">
        <v>54</v>
      </c>
      <c r="B30" s="166"/>
      <c r="C30" s="166"/>
      <c r="D30" s="166"/>
      <c r="E30" s="166"/>
      <c r="F30" s="166"/>
      <c r="G30" s="166"/>
      <c r="H30" s="166"/>
      <c r="I30" s="166"/>
      <c r="J30" s="166"/>
      <c r="K30" s="166"/>
      <c r="L30" s="166"/>
      <c r="M30" s="167"/>
    </row>
    <row r="31" spans="1:13" s="161" customFormat="1" ht="38.25" customHeight="1" x14ac:dyDescent="0.2">
      <c r="A31" s="162" t="s">
        <v>68</v>
      </c>
      <c r="B31" s="163"/>
      <c r="C31" s="163"/>
      <c r="D31" s="163"/>
      <c r="E31" s="163"/>
      <c r="F31" s="163"/>
      <c r="G31" s="163"/>
      <c r="H31" s="163"/>
      <c r="I31" s="163"/>
      <c r="J31" s="163"/>
      <c r="K31" s="163"/>
      <c r="L31" s="163"/>
      <c r="M31" s="164"/>
    </row>
    <row r="32" spans="1:13" s="161" customFormat="1" ht="19.5" customHeight="1" x14ac:dyDescent="0.2">
      <c r="A32" s="162" t="s">
        <v>16</v>
      </c>
      <c r="B32" s="163"/>
      <c r="C32" s="163"/>
      <c r="D32" s="163"/>
      <c r="E32" s="163"/>
      <c r="F32" s="163"/>
      <c r="G32" s="163"/>
      <c r="H32" s="163"/>
      <c r="I32" s="163"/>
      <c r="J32" s="163"/>
      <c r="K32" s="163"/>
      <c r="L32" s="163"/>
      <c r="M32" s="164"/>
    </row>
    <row r="33" spans="1:13" s="161" customFormat="1" ht="35.25" customHeight="1" x14ac:dyDescent="0.2">
      <c r="A33" s="162" t="s">
        <v>83</v>
      </c>
      <c r="B33" s="163"/>
      <c r="C33" s="163"/>
      <c r="D33" s="163"/>
      <c r="E33" s="163"/>
      <c r="F33" s="163"/>
      <c r="G33" s="163"/>
      <c r="H33" s="163"/>
      <c r="I33" s="163"/>
      <c r="J33" s="163"/>
      <c r="K33" s="163"/>
      <c r="L33" s="163"/>
      <c r="M33" s="164"/>
    </row>
    <row r="34" spans="1:13" s="161" customFormat="1" ht="21" customHeight="1" x14ac:dyDescent="0.2">
      <c r="A34" s="162" t="s">
        <v>67</v>
      </c>
      <c r="B34" s="163"/>
      <c r="C34" s="163"/>
      <c r="D34" s="163"/>
      <c r="E34" s="163"/>
      <c r="F34" s="163"/>
      <c r="G34" s="163"/>
      <c r="H34" s="163"/>
      <c r="I34" s="163"/>
      <c r="J34" s="163"/>
      <c r="K34" s="163"/>
      <c r="L34" s="163"/>
      <c r="M34" s="164"/>
    </row>
    <row r="35" spans="1:13" s="161" customFormat="1" ht="30.75" customHeight="1" x14ac:dyDescent="0.2">
      <c r="A35" s="165" t="s">
        <v>55</v>
      </c>
      <c r="B35" s="166"/>
      <c r="C35" s="166"/>
      <c r="D35" s="166"/>
      <c r="E35" s="166"/>
      <c r="F35" s="166"/>
      <c r="G35" s="166"/>
      <c r="H35" s="166"/>
      <c r="I35" s="166"/>
      <c r="J35" s="166"/>
      <c r="K35" s="166"/>
      <c r="L35" s="166"/>
      <c r="M35" s="167"/>
    </row>
    <row r="36" spans="1:13" s="161" customFormat="1" ht="21.75" customHeight="1" x14ac:dyDescent="0.2">
      <c r="A36" s="162" t="s">
        <v>69</v>
      </c>
      <c r="B36" s="163"/>
      <c r="C36" s="163"/>
      <c r="D36" s="163"/>
      <c r="E36" s="163"/>
      <c r="F36" s="163"/>
      <c r="G36" s="163"/>
      <c r="H36" s="163"/>
      <c r="I36" s="163"/>
      <c r="J36" s="163"/>
      <c r="K36" s="163"/>
      <c r="L36" s="163"/>
      <c r="M36" s="164"/>
    </row>
    <row r="37" spans="1:13" s="161" customFormat="1" ht="24" customHeight="1" x14ac:dyDescent="0.2">
      <c r="A37" s="162" t="s">
        <v>70</v>
      </c>
      <c r="B37" s="163"/>
      <c r="C37" s="163"/>
      <c r="D37" s="163"/>
      <c r="E37" s="163"/>
      <c r="F37" s="163"/>
      <c r="G37" s="163"/>
      <c r="H37" s="163"/>
      <c r="I37" s="163"/>
      <c r="J37" s="163"/>
      <c r="K37" s="163"/>
      <c r="L37" s="163"/>
      <c r="M37" s="164"/>
    </row>
    <row r="38" spans="1:13" s="161" customFormat="1" ht="36" customHeight="1" x14ac:dyDescent="0.2">
      <c r="A38" s="162" t="s">
        <v>71</v>
      </c>
      <c r="B38" s="163"/>
      <c r="C38" s="163"/>
      <c r="D38" s="163"/>
      <c r="E38" s="163"/>
      <c r="F38" s="163"/>
      <c r="G38" s="163"/>
      <c r="H38" s="163"/>
      <c r="I38" s="163"/>
      <c r="J38" s="163"/>
      <c r="K38" s="163"/>
      <c r="L38" s="163"/>
      <c r="M38" s="164"/>
    </row>
    <row r="39" spans="1:13" s="161" customFormat="1" ht="36" customHeight="1" x14ac:dyDescent="0.2">
      <c r="A39" s="162" t="s">
        <v>73</v>
      </c>
      <c r="B39" s="163"/>
      <c r="C39" s="163"/>
      <c r="D39" s="163"/>
      <c r="E39" s="163"/>
      <c r="F39" s="163"/>
      <c r="G39" s="163"/>
      <c r="H39" s="163"/>
      <c r="I39" s="163"/>
      <c r="J39" s="163"/>
      <c r="K39" s="163"/>
      <c r="L39" s="163"/>
      <c r="M39" s="164"/>
    </row>
    <row r="40" spans="1:13" s="161" customFormat="1" ht="36" customHeight="1" x14ac:dyDescent="0.2">
      <c r="A40" s="162" t="s">
        <v>72</v>
      </c>
      <c r="B40" s="163"/>
      <c r="C40" s="163"/>
      <c r="D40" s="163"/>
      <c r="E40" s="163"/>
      <c r="F40" s="163"/>
      <c r="G40" s="163"/>
      <c r="H40" s="163"/>
      <c r="I40" s="163"/>
      <c r="J40" s="163"/>
      <c r="K40" s="163"/>
      <c r="L40" s="163"/>
      <c r="M40" s="164"/>
    </row>
    <row r="41" spans="1:13" s="161" customFormat="1" ht="14.25" x14ac:dyDescent="0.2">
      <c r="A41" s="162"/>
      <c r="B41" s="163"/>
      <c r="C41" s="163"/>
      <c r="D41" s="163"/>
      <c r="E41" s="163"/>
      <c r="F41" s="163"/>
      <c r="G41" s="163"/>
      <c r="H41" s="163"/>
      <c r="I41" s="163"/>
      <c r="J41" s="163"/>
      <c r="K41" s="163"/>
      <c r="L41" s="163"/>
      <c r="M41" s="164"/>
    </row>
    <row r="42" spans="1:13" s="161" customFormat="1" ht="14.25" x14ac:dyDescent="0.2">
      <c r="A42" s="162"/>
      <c r="B42" s="163"/>
      <c r="C42" s="163"/>
      <c r="D42" s="163"/>
      <c r="E42" s="163"/>
      <c r="F42" s="163"/>
      <c r="G42" s="163"/>
      <c r="H42" s="163"/>
      <c r="I42" s="163"/>
      <c r="J42" s="163"/>
      <c r="K42" s="163"/>
      <c r="L42" s="163"/>
      <c r="M42" s="164"/>
    </row>
    <row r="43" spans="1:13" s="161" customFormat="1" ht="14.25" x14ac:dyDescent="0.2">
      <c r="A43" s="168" t="s">
        <v>56</v>
      </c>
      <c r="B43" s="169"/>
      <c r="C43" s="169"/>
      <c r="D43" s="169"/>
      <c r="E43" s="169"/>
      <c r="F43" s="169"/>
      <c r="G43" s="169"/>
      <c r="H43" s="169"/>
      <c r="I43" s="169"/>
      <c r="J43" s="169"/>
      <c r="K43" s="169"/>
      <c r="L43" s="169"/>
      <c r="M43" s="170"/>
    </row>
    <row r="44" spans="1:13" s="161" customFormat="1" ht="21.75" customHeight="1" x14ac:dyDescent="0.2">
      <c r="A44" s="171" t="s">
        <v>74</v>
      </c>
      <c r="B44" s="172"/>
      <c r="C44" s="172"/>
      <c r="D44" s="172"/>
      <c r="E44" s="172"/>
      <c r="F44" s="172"/>
      <c r="G44" s="172"/>
      <c r="H44" s="172"/>
      <c r="I44" s="172"/>
      <c r="J44" s="172"/>
      <c r="K44" s="172"/>
      <c r="L44" s="172"/>
      <c r="M44" s="173"/>
    </row>
    <row r="45" spans="1:13" s="161" customFormat="1" ht="36" customHeight="1" x14ac:dyDescent="0.25">
      <c r="A45" s="162" t="s">
        <v>17</v>
      </c>
      <c r="B45" s="163"/>
      <c r="C45" s="163"/>
      <c r="D45" s="163"/>
      <c r="E45" s="163"/>
      <c r="F45" s="163"/>
      <c r="G45" s="163"/>
      <c r="H45" s="163"/>
      <c r="I45" s="163"/>
      <c r="J45" s="163"/>
      <c r="K45" s="163"/>
      <c r="L45" s="163"/>
      <c r="M45" s="164"/>
    </row>
    <row r="46" spans="1:13" s="161" customFormat="1" ht="15.75" thickBot="1" x14ac:dyDescent="0.3">
      <c r="A46" s="174"/>
      <c r="B46" s="175"/>
      <c r="C46" s="175"/>
      <c r="D46" s="175"/>
      <c r="E46" s="175"/>
      <c r="F46" s="175"/>
      <c r="G46" s="175"/>
      <c r="H46" s="175"/>
      <c r="I46" s="175"/>
      <c r="J46" s="175"/>
      <c r="K46" s="175"/>
      <c r="L46" s="175"/>
      <c r="M46" s="176"/>
    </row>
    <row r="47" spans="1:13" s="161" customFormat="1" ht="14.25" x14ac:dyDescent="0.2">
      <c r="A47" s="177"/>
      <c r="B47" s="177"/>
      <c r="C47" s="177"/>
      <c r="D47" s="177"/>
      <c r="E47" s="177"/>
      <c r="F47" s="177"/>
      <c r="G47" s="177"/>
      <c r="H47" s="177"/>
      <c r="I47" s="177"/>
      <c r="J47" s="177"/>
      <c r="K47" s="177"/>
      <c r="L47" s="177"/>
      <c r="M47" s="177"/>
    </row>
  </sheetData>
  <sheetProtection algorithmName="SHA-512" hashValue="LWlZsSwMM0q3SMeYvAZ6HG8EKdQJggRapdUcLuLxpt3QifJ/TG9z6tOVLzd3LCEqubs4ZpcOopF1pMfWc2qxeQ==" saltValue="ypqm1iaFLdKCVyGsOB0o4Q==" spinCount="100000" sheet="1" objects="1" scenarios="1"/>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34"/>
  <sheetViews>
    <sheetView topLeftCell="A13" zoomScaleNormal="100" zoomScaleSheetLayoutView="90" workbookViewId="0">
      <selection activeCell="A18" sqref="A18:I18"/>
    </sheetView>
  </sheetViews>
  <sheetFormatPr defaultRowHeight="12.75" x14ac:dyDescent="0.2"/>
  <cols>
    <col min="1" max="1" width="25" style="37" customWidth="1"/>
    <col min="2" max="2" width="13.5703125" style="37" customWidth="1"/>
    <col min="3" max="4" width="9.140625" style="37"/>
    <col min="5" max="5" width="13.85546875" style="37" customWidth="1"/>
    <col min="6" max="6" width="9.140625" style="37"/>
    <col min="7" max="7" width="11.140625" style="37" customWidth="1"/>
    <col min="8" max="9" width="9.140625" style="37"/>
    <col min="10" max="10" width="39.28515625" style="37" customWidth="1"/>
    <col min="11" max="16384" width="9.140625" style="37"/>
  </cols>
  <sheetData>
    <row r="1" spans="1:9" x14ac:dyDescent="0.2">
      <c r="A1" s="34"/>
      <c r="B1" s="35"/>
      <c r="C1" s="35"/>
      <c r="D1" s="35"/>
      <c r="E1" s="35"/>
      <c r="F1" s="35"/>
      <c r="G1" s="35"/>
      <c r="H1" s="35"/>
      <c r="I1" s="36"/>
    </row>
    <row r="2" spans="1:9" x14ac:dyDescent="0.2">
      <c r="A2" s="40"/>
      <c r="B2" s="41"/>
      <c r="C2" s="41"/>
      <c r="D2" s="41"/>
      <c r="E2" s="41"/>
      <c r="F2" s="41"/>
      <c r="G2" s="41"/>
      <c r="H2" s="41"/>
      <c r="I2" s="42"/>
    </row>
    <row r="3" spans="1:9" x14ac:dyDescent="0.2">
      <c r="A3" s="40"/>
      <c r="B3" s="41"/>
      <c r="C3" s="41"/>
      <c r="D3" s="41"/>
      <c r="E3" s="41"/>
      <c r="F3" s="41"/>
      <c r="G3" s="41"/>
      <c r="H3" s="41"/>
      <c r="I3" s="42"/>
    </row>
    <row r="4" spans="1:9" x14ac:dyDescent="0.2">
      <c r="A4" s="40"/>
      <c r="B4" s="41"/>
      <c r="C4" s="41"/>
      <c r="D4" s="41"/>
      <c r="E4" s="41"/>
      <c r="F4" s="41"/>
      <c r="G4" s="41"/>
      <c r="H4" s="41"/>
      <c r="I4" s="42"/>
    </row>
    <row r="5" spans="1:9" x14ac:dyDescent="0.2">
      <c r="A5" s="40"/>
      <c r="B5" s="41"/>
      <c r="C5" s="41"/>
      <c r="D5" s="41"/>
      <c r="E5" s="41"/>
      <c r="F5" s="41"/>
      <c r="G5" s="41"/>
      <c r="H5" s="41"/>
      <c r="I5" s="42"/>
    </row>
    <row r="6" spans="1:9" x14ac:dyDescent="0.2">
      <c r="A6" s="40"/>
      <c r="B6" s="41"/>
      <c r="C6" s="41"/>
      <c r="D6" s="41"/>
      <c r="E6" s="41"/>
      <c r="F6" s="41"/>
      <c r="G6" s="41"/>
      <c r="H6" s="41"/>
      <c r="I6" s="42"/>
    </row>
    <row r="7" spans="1:9" ht="27" customHeight="1" thickBot="1" x14ac:dyDescent="0.25">
      <c r="A7" s="40"/>
      <c r="B7" s="41"/>
      <c r="C7" s="41"/>
      <c r="D7" s="41"/>
      <c r="E7" s="41"/>
      <c r="F7" s="41"/>
      <c r="G7" s="41"/>
      <c r="H7" s="41"/>
      <c r="I7" s="42"/>
    </row>
    <row r="8" spans="1:9" ht="21.75" customHeight="1" thickBot="1" x14ac:dyDescent="0.3">
      <c r="A8" s="71" t="s">
        <v>13</v>
      </c>
      <c r="B8" s="71"/>
      <c r="C8" s="79" t="str">
        <f>'COVER SHEET'!$E$17</f>
        <v>DPME 01 - 2018 / 19</v>
      </c>
      <c r="D8" s="79"/>
      <c r="E8" s="79"/>
      <c r="F8" s="79"/>
      <c r="G8" s="79"/>
      <c r="H8" s="79"/>
      <c r="I8" s="79"/>
    </row>
    <row r="9" spans="1:9" s="38" customFormat="1" ht="65.25" customHeight="1" thickBot="1" x14ac:dyDescent="0.25">
      <c r="A9" s="72" t="s">
        <v>14</v>
      </c>
      <c r="B9" s="72"/>
      <c r="C9" s="80" t="str">
        <f>'COVER SHEET'!$E$19</f>
        <v xml:space="preserve">TENDER FOR APPOINTMENT OF A TRAVEL MANAGEMENT AGENCY FOR THE DEPARTMENT OF PLANNING MONITORING AND EVALUATION(DPME) FOR THE PERIOD OF THIRTY SIX(36) MONTHS </v>
      </c>
      <c r="D9" s="80"/>
      <c r="E9" s="80"/>
      <c r="F9" s="80"/>
      <c r="G9" s="80"/>
      <c r="H9" s="80"/>
      <c r="I9" s="80"/>
    </row>
    <row r="10" spans="1:9" ht="22.5" customHeight="1" thickBot="1" x14ac:dyDescent="0.3">
      <c r="A10" s="71" t="s">
        <v>2</v>
      </c>
      <c r="B10" s="71"/>
      <c r="C10" s="79"/>
      <c r="D10" s="79"/>
      <c r="E10" s="79"/>
      <c r="F10" s="79"/>
      <c r="G10" s="79"/>
      <c r="H10" s="79"/>
      <c r="I10" s="79"/>
    </row>
    <row r="11" spans="1:9" ht="15" x14ac:dyDescent="0.25">
      <c r="A11" s="73" t="s">
        <v>9</v>
      </c>
      <c r="B11" s="74"/>
      <c r="C11" s="74"/>
      <c r="D11" s="74"/>
      <c r="E11" s="74"/>
      <c r="F11" s="74"/>
      <c r="G11" s="74"/>
      <c r="H11" s="74"/>
      <c r="I11" s="75"/>
    </row>
    <row r="12" spans="1:9" x14ac:dyDescent="0.2">
      <c r="A12" s="43" t="s">
        <v>8</v>
      </c>
      <c r="B12" s="41"/>
      <c r="C12" s="41"/>
      <c r="D12" s="41"/>
      <c r="E12" s="41"/>
      <c r="F12" s="41"/>
      <c r="G12" s="41"/>
      <c r="H12" s="41"/>
      <c r="I12" s="42"/>
    </row>
    <row r="13" spans="1:9" ht="45" customHeight="1" thickBot="1" x14ac:dyDescent="0.25">
      <c r="A13" s="76" t="s">
        <v>79</v>
      </c>
      <c r="B13" s="77"/>
      <c r="C13" s="77"/>
      <c r="D13" s="77"/>
      <c r="E13" s="77"/>
      <c r="F13" s="77"/>
      <c r="G13" s="77"/>
      <c r="H13" s="77"/>
      <c r="I13" s="78"/>
    </row>
    <row r="14" spans="1:9" ht="11.25" customHeight="1" x14ac:dyDescent="0.2">
      <c r="A14" s="68" t="s">
        <v>80</v>
      </c>
      <c r="B14" s="69"/>
      <c r="C14" s="69"/>
      <c r="D14" s="69"/>
      <c r="E14" s="69"/>
      <c r="F14" s="69"/>
      <c r="G14" s="69"/>
      <c r="H14" s="69"/>
      <c r="I14" s="70"/>
    </row>
    <row r="15" spans="1:9" ht="28.5" customHeight="1" x14ac:dyDescent="0.25">
      <c r="A15" s="81">
        <f>'2. TRANSACTION FEE OFFSITE '!E62</f>
        <v>0</v>
      </c>
      <c r="B15" s="82"/>
      <c r="C15" s="83" t="s">
        <v>58</v>
      </c>
      <c r="D15" s="83"/>
      <c r="E15" s="84"/>
      <c r="F15" s="84"/>
      <c r="G15" s="84"/>
      <c r="H15" s="85"/>
      <c r="I15" s="86"/>
    </row>
    <row r="16" spans="1:9" ht="45.75" customHeight="1" x14ac:dyDescent="0.2">
      <c r="A16" s="140" t="s">
        <v>57</v>
      </c>
      <c r="B16" s="141"/>
      <c r="C16" s="141"/>
      <c r="D16" s="141"/>
      <c r="E16" s="141"/>
      <c r="F16" s="141"/>
      <c r="G16" s="141"/>
      <c r="H16" s="141"/>
      <c r="I16" s="142"/>
    </row>
    <row r="17" spans="1:9" x14ac:dyDescent="0.2">
      <c r="A17" s="87"/>
      <c r="B17" s="88"/>
      <c r="C17" s="88"/>
      <c r="D17" s="88"/>
      <c r="E17" s="88"/>
      <c r="F17" s="88"/>
      <c r="G17" s="88"/>
      <c r="H17" s="88"/>
      <c r="I17" s="89"/>
    </row>
    <row r="18" spans="1:9" ht="39" customHeight="1" x14ac:dyDescent="0.2">
      <c r="A18" s="76" t="s">
        <v>81</v>
      </c>
      <c r="B18" s="77"/>
      <c r="C18" s="77"/>
      <c r="D18" s="77"/>
      <c r="E18" s="77"/>
      <c r="F18" s="77"/>
      <c r="G18" s="77"/>
      <c r="H18" s="77"/>
      <c r="I18" s="78"/>
    </row>
    <row r="19" spans="1:9" x14ac:dyDescent="0.2">
      <c r="A19" s="87"/>
      <c r="B19" s="88"/>
      <c r="C19" s="88"/>
      <c r="D19" s="88"/>
      <c r="E19" s="88"/>
      <c r="F19" s="88"/>
      <c r="G19" s="88"/>
      <c r="H19" s="88"/>
      <c r="I19" s="89"/>
    </row>
    <row r="20" spans="1:9" ht="27.75" customHeight="1" x14ac:dyDescent="0.2">
      <c r="A20" s="76" t="s">
        <v>82</v>
      </c>
      <c r="B20" s="100"/>
      <c r="C20" s="100"/>
      <c r="D20" s="100"/>
      <c r="E20" s="100"/>
      <c r="F20" s="100"/>
      <c r="G20" s="100"/>
      <c r="H20" s="100"/>
      <c r="I20" s="101"/>
    </row>
    <row r="21" spans="1:9" ht="10.5" customHeight="1" x14ac:dyDescent="0.2">
      <c r="A21" s="97"/>
      <c r="B21" s="105"/>
      <c r="C21" s="105"/>
      <c r="D21" s="105"/>
      <c r="E21" s="105"/>
      <c r="F21" s="105"/>
      <c r="G21" s="105"/>
      <c r="H21" s="105"/>
      <c r="I21" s="106"/>
    </row>
    <row r="22" spans="1:9" ht="38.25" customHeight="1" x14ac:dyDescent="0.2">
      <c r="A22" s="76" t="s">
        <v>59</v>
      </c>
      <c r="B22" s="100"/>
      <c r="C22" s="100"/>
      <c r="D22" s="100"/>
      <c r="E22" s="100"/>
      <c r="F22" s="100"/>
      <c r="G22" s="100"/>
      <c r="H22" s="100"/>
      <c r="I22" s="101"/>
    </row>
    <row r="23" spans="1:9" ht="13.5" thickBot="1" x14ac:dyDescent="0.25">
      <c r="A23" s="87"/>
      <c r="B23" s="88"/>
      <c r="C23" s="88"/>
      <c r="D23" s="88"/>
      <c r="E23" s="88"/>
      <c r="F23" s="88"/>
      <c r="G23" s="88"/>
      <c r="H23" s="88"/>
      <c r="I23" s="89"/>
    </row>
    <row r="24" spans="1:9" ht="41.25" customHeight="1" thickBot="1" x14ac:dyDescent="0.25">
      <c r="A24" s="102" t="s">
        <v>60</v>
      </c>
      <c r="B24" s="103"/>
      <c r="C24" s="104"/>
      <c r="D24" s="39"/>
      <c r="E24" s="102" t="s">
        <v>61</v>
      </c>
      <c r="F24" s="103"/>
      <c r="G24" s="103"/>
      <c r="H24" s="103"/>
      <c r="I24" s="104"/>
    </row>
    <row r="25" spans="1:9" ht="22.5" customHeight="1" x14ac:dyDescent="0.2">
      <c r="A25" s="93" t="s">
        <v>62</v>
      </c>
      <c r="B25" s="88"/>
      <c r="C25" s="88"/>
      <c r="D25" s="88"/>
      <c r="E25" s="88"/>
      <c r="F25" s="88"/>
      <c r="G25" s="88"/>
      <c r="H25" s="88"/>
      <c r="I25" s="89"/>
    </row>
    <row r="26" spans="1:9" ht="23.25" customHeight="1" x14ac:dyDescent="0.2">
      <c r="A26" s="93" t="s">
        <v>63</v>
      </c>
      <c r="B26" s="88"/>
      <c r="C26" s="88"/>
      <c r="D26" s="88"/>
      <c r="E26" s="88"/>
      <c r="F26" s="88"/>
      <c r="G26" s="88"/>
      <c r="H26" s="88"/>
      <c r="I26" s="89"/>
    </row>
    <row r="27" spans="1:9" x14ac:dyDescent="0.2">
      <c r="A27" s="87"/>
      <c r="B27" s="88"/>
      <c r="C27" s="88"/>
      <c r="D27" s="88"/>
      <c r="E27" s="88"/>
      <c r="F27" s="88"/>
      <c r="G27" s="88"/>
      <c r="H27" s="88"/>
      <c r="I27" s="89"/>
    </row>
    <row r="28" spans="1:9" x14ac:dyDescent="0.2">
      <c r="A28" s="94" t="s">
        <v>64</v>
      </c>
      <c r="B28" s="95"/>
      <c r="C28" s="95"/>
      <c r="D28" s="95"/>
      <c r="E28" s="95"/>
      <c r="F28" s="95"/>
      <c r="G28" s="95"/>
      <c r="H28" s="95"/>
      <c r="I28" s="96"/>
    </row>
    <row r="29" spans="1:9" x14ac:dyDescent="0.2">
      <c r="A29" s="87"/>
      <c r="B29" s="88"/>
      <c r="C29" s="88"/>
      <c r="D29" s="88"/>
      <c r="E29" s="88"/>
      <c r="F29" s="88"/>
      <c r="G29" s="88"/>
      <c r="H29" s="88"/>
      <c r="I29" s="89"/>
    </row>
    <row r="30" spans="1:9" x14ac:dyDescent="0.2">
      <c r="A30" s="97" t="s">
        <v>5</v>
      </c>
      <c r="B30" s="98"/>
      <c r="C30" s="98"/>
      <c r="D30" s="98"/>
      <c r="E30" s="98"/>
      <c r="F30" s="98"/>
      <c r="G30" s="98"/>
      <c r="H30" s="98"/>
      <c r="I30" s="99"/>
    </row>
    <row r="31" spans="1:9" x14ac:dyDescent="0.2">
      <c r="A31" s="97" t="s">
        <v>6</v>
      </c>
      <c r="B31" s="98"/>
      <c r="C31" s="98"/>
      <c r="D31" s="98"/>
      <c r="E31" s="98"/>
      <c r="F31" s="98"/>
      <c r="G31" s="98"/>
      <c r="H31" s="98"/>
      <c r="I31" s="99"/>
    </row>
    <row r="32" spans="1:9" x14ac:dyDescent="0.2">
      <c r="A32" s="97" t="s">
        <v>7</v>
      </c>
      <c r="B32" s="98"/>
      <c r="C32" s="98"/>
      <c r="D32" s="98"/>
      <c r="E32" s="98"/>
      <c r="F32" s="98"/>
      <c r="G32" s="98"/>
      <c r="H32" s="98"/>
      <c r="I32" s="99"/>
    </row>
    <row r="33" spans="1:9" x14ac:dyDescent="0.2">
      <c r="A33" s="97" t="s">
        <v>65</v>
      </c>
      <c r="B33" s="98"/>
      <c r="C33" s="98"/>
      <c r="D33" s="98"/>
      <c r="E33" s="98"/>
      <c r="F33" s="98"/>
      <c r="G33" s="98"/>
      <c r="H33" s="98"/>
      <c r="I33" s="99"/>
    </row>
    <row r="34" spans="1:9" ht="13.5" thickBot="1" x14ac:dyDescent="0.25">
      <c r="A34" s="90"/>
      <c r="B34" s="91"/>
      <c r="C34" s="91"/>
      <c r="D34" s="91"/>
      <c r="E34" s="91"/>
      <c r="F34" s="91"/>
      <c r="G34" s="91"/>
      <c r="H34" s="91"/>
      <c r="I34" s="92"/>
    </row>
  </sheetData>
  <sheetProtection algorithmName="SHA-512" hashValue="KwflUtUsUh00lG3wzuJTbbconPlulURQost/6QotLOjeMqJgVI/gP0EPEp3fpAfKw1ydVhjHnEFwZjvRePdH3w==" saltValue="L+H4O8VOG+erL2+nKAUrfw==" spinCount="100000" sheet="1" objects="1" scenarios="1"/>
  <mergeCells count="33">
    <mergeCell ref="A19:I19"/>
    <mergeCell ref="A20:I20"/>
    <mergeCell ref="A18:I18"/>
    <mergeCell ref="A24:C24"/>
    <mergeCell ref="E24:I24"/>
    <mergeCell ref="A21:I21"/>
    <mergeCell ref="A22:I22"/>
    <mergeCell ref="A23:I23"/>
    <mergeCell ref="A34:I34"/>
    <mergeCell ref="A25:I25"/>
    <mergeCell ref="A26:I26"/>
    <mergeCell ref="A27:I27"/>
    <mergeCell ref="A28:I28"/>
    <mergeCell ref="A29:I29"/>
    <mergeCell ref="A30:I30"/>
    <mergeCell ref="A31:I31"/>
    <mergeCell ref="A32:I32"/>
    <mergeCell ref="A33:I33"/>
    <mergeCell ref="A15:B15"/>
    <mergeCell ref="C15:D15"/>
    <mergeCell ref="E15:G15"/>
    <mergeCell ref="H15:I15"/>
    <mergeCell ref="A17:I17"/>
    <mergeCell ref="A16:I16"/>
    <mergeCell ref="A14:I14"/>
    <mergeCell ref="A8:B8"/>
    <mergeCell ref="A9:B9"/>
    <mergeCell ref="A10:B10"/>
    <mergeCell ref="A11:I11"/>
    <mergeCell ref="A13:I13"/>
    <mergeCell ref="C8:I8"/>
    <mergeCell ref="C9:I9"/>
    <mergeCell ref="C10:I10"/>
  </mergeCells>
  <printOptions horizontalCentered="1"/>
  <pageMargins left="0.70866141732283461" right="0.70866141732283461" top="0.74803149606299213" bottom="0.74803149606299213" header="0.31496062992125984" footer="0.31496062992125984"/>
  <pageSetup paperSize="9" scale="80"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abSelected="1" view="pageBreakPreview" topLeftCell="A3" zoomScale="90" zoomScaleNormal="75" zoomScaleSheetLayoutView="90" workbookViewId="0">
      <selection activeCell="D15" sqref="D15"/>
    </sheetView>
  </sheetViews>
  <sheetFormatPr defaultRowHeight="14.25" x14ac:dyDescent="0.2"/>
  <cols>
    <col min="1" max="1" width="7" style="3" customWidth="1"/>
    <col min="2" max="2" width="34.140625" style="3" customWidth="1"/>
    <col min="3" max="3" width="10.85546875" style="26" customWidth="1"/>
    <col min="4" max="4" width="14.28515625" style="32" customWidth="1"/>
    <col min="5" max="5" width="14.85546875" style="3" customWidth="1"/>
    <col min="6" max="6" width="18.7109375" style="3" customWidth="1"/>
    <col min="7" max="16384" width="9.140625" style="3"/>
  </cols>
  <sheetData>
    <row r="1" spans="1:6" x14ac:dyDescent="0.2">
      <c r="A1" s="1"/>
      <c r="B1" s="2"/>
      <c r="C1" s="112"/>
      <c r="D1" s="112"/>
      <c r="E1" s="112"/>
      <c r="F1" s="113"/>
    </row>
    <row r="2" spans="1:6" x14ac:dyDescent="0.2">
      <c r="A2" s="4"/>
      <c r="B2" s="5"/>
      <c r="C2" s="114"/>
      <c r="D2" s="114"/>
      <c r="E2" s="114"/>
      <c r="F2" s="115"/>
    </row>
    <row r="3" spans="1:6" x14ac:dyDescent="0.2">
      <c r="A3" s="4"/>
      <c r="B3" s="5"/>
      <c r="C3" s="114"/>
      <c r="D3" s="114"/>
      <c r="E3" s="114"/>
      <c r="F3" s="115"/>
    </row>
    <row r="4" spans="1:6" ht="21.75" customHeight="1" x14ac:dyDescent="0.2">
      <c r="A4" s="4"/>
      <c r="B4" s="5"/>
      <c r="C4" s="114" t="s">
        <v>66</v>
      </c>
      <c r="D4" s="114"/>
      <c r="E4" s="114"/>
      <c r="F4" s="115"/>
    </row>
    <row r="5" spans="1:6" ht="14.25" customHeight="1" x14ac:dyDescent="0.2">
      <c r="A5" s="4"/>
      <c r="B5" s="5"/>
      <c r="C5" s="21"/>
      <c r="D5" s="27"/>
      <c r="E5" s="6"/>
      <c r="F5" s="7"/>
    </row>
    <row r="6" spans="1:6" ht="47.25" customHeight="1" x14ac:dyDescent="0.2">
      <c r="A6" s="4"/>
      <c r="B6" s="8" t="s">
        <v>86</v>
      </c>
      <c r="C6" s="22"/>
      <c r="D6" s="28"/>
      <c r="E6" s="6"/>
      <c r="F6" s="7"/>
    </row>
    <row r="7" spans="1:6" ht="14.25" customHeight="1" x14ac:dyDescent="0.2">
      <c r="A7" s="4"/>
      <c r="B7" s="5"/>
      <c r="C7" s="21"/>
      <c r="D7" s="27"/>
      <c r="E7" s="6"/>
      <c r="F7" s="7"/>
    </row>
    <row r="8" spans="1:6" ht="22.5" customHeight="1" x14ac:dyDescent="0.2">
      <c r="A8" s="9" t="s">
        <v>13</v>
      </c>
      <c r="B8" s="10"/>
      <c r="C8" s="121" t="s">
        <v>85</v>
      </c>
      <c r="D8" s="122"/>
      <c r="E8" s="122"/>
      <c r="F8" s="123"/>
    </row>
    <row r="9" spans="1:6" ht="56.25" customHeight="1" x14ac:dyDescent="0.2">
      <c r="A9" s="9" t="s">
        <v>14</v>
      </c>
      <c r="B9" s="10"/>
      <c r="C9" s="124" t="str">
        <f>'COVER SHEET'!$E19</f>
        <v xml:space="preserve">TENDER FOR APPOINTMENT OF A TRAVEL MANAGEMENT AGENCY FOR THE DEPARTMENT OF PLANNING MONITORING AND EVALUATION(DPME) FOR THE PERIOD OF THIRTY SIX(36) MONTHS </v>
      </c>
      <c r="D9" s="124"/>
      <c r="E9" s="124"/>
      <c r="F9" s="125"/>
    </row>
    <row r="10" spans="1:6" ht="29.25" customHeight="1" x14ac:dyDescent="0.2">
      <c r="A10" s="9" t="s">
        <v>2</v>
      </c>
      <c r="B10" s="10"/>
      <c r="C10" s="122"/>
      <c r="D10" s="122"/>
      <c r="E10" s="122"/>
      <c r="F10" s="123"/>
    </row>
    <row r="11" spans="1:6" ht="29.25" customHeight="1" x14ac:dyDescent="0.2">
      <c r="A11" s="9"/>
      <c r="B11" s="10"/>
      <c r="C11" s="23"/>
      <c r="D11" s="29"/>
      <c r="E11" s="11"/>
      <c r="F11" s="12"/>
    </row>
    <row r="12" spans="1:6" ht="29.25" customHeight="1" thickBot="1" x14ac:dyDescent="0.25">
      <c r="A12" s="9" t="s">
        <v>48</v>
      </c>
      <c r="B12" s="10"/>
      <c r="C12" s="23"/>
      <c r="D12" s="116"/>
      <c r="E12" s="116"/>
      <c r="F12" s="12"/>
    </row>
    <row r="13" spans="1:6" ht="15.75" thickBot="1" x14ac:dyDescent="0.25">
      <c r="A13" s="126"/>
      <c r="B13" s="127"/>
      <c r="C13" s="128"/>
      <c r="D13" s="118" t="s">
        <v>87</v>
      </c>
      <c r="E13" s="119"/>
      <c r="F13" s="120"/>
    </row>
    <row r="14" spans="1:6" s="13" customFormat="1" ht="45" x14ac:dyDescent="0.2">
      <c r="A14" s="45" t="s">
        <v>18</v>
      </c>
      <c r="B14" s="45" t="s">
        <v>90</v>
      </c>
      <c r="C14" s="46" t="s">
        <v>44</v>
      </c>
      <c r="D14" s="47" t="s">
        <v>88</v>
      </c>
      <c r="E14" s="48" t="s">
        <v>46</v>
      </c>
      <c r="F14" s="48" t="s">
        <v>47</v>
      </c>
    </row>
    <row r="15" spans="1:6" ht="15" x14ac:dyDescent="0.2">
      <c r="A15" s="54" t="s">
        <v>92</v>
      </c>
      <c r="B15" s="55" t="s">
        <v>19</v>
      </c>
      <c r="C15" s="56">
        <v>120</v>
      </c>
      <c r="D15" s="136"/>
      <c r="E15" s="57">
        <f>D15*1.15</f>
        <v>0</v>
      </c>
      <c r="F15" s="57">
        <f>E15*C15</f>
        <v>0</v>
      </c>
    </row>
    <row r="16" spans="1:6" ht="15" x14ac:dyDescent="0.2">
      <c r="A16" s="54" t="s">
        <v>93</v>
      </c>
      <c r="B16" s="55" t="s">
        <v>20</v>
      </c>
      <c r="C16" s="56">
        <v>20</v>
      </c>
      <c r="D16" s="136"/>
      <c r="E16" s="57">
        <f t="shared" ref="E16:E43" si="0">D16*1.15</f>
        <v>0</v>
      </c>
      <c r="F16" s="57">
        <f t="shared" ref="F16:F43" si="1">E16*C16</f>
        <v>0</v>
      </c>
    </row>
    <row r="17" spans="1:6" ht="15" x14ac:dyDescent="0.2">
      <c r="A17" s="54" t="s">
        <v>94</v>
      </c>
      <c r="B17" s="55" t="s">
        <v>21</v>
      </c>
      <c r="C17" s="56">
        <v>5000</v>
      </c>
      <c r="D17" s="136"/>
      <c r="E17" s="57">
        <f t="shared" si="0"/>
        <v>0</v>
      </c>
      <c r="F17" s="57">
        <f t="shared" si="1"/>
        <v>0</v>
      </c>
    </row>
    <row r="18" spans="1:6" ht="15" x14ac:dyDescent="0.2">
      <c r="A18" s="54" t="s">
        <v>95</v>
      </c>
      <c r="B18" s="58" t="s">
        <v>34</v>
      </c>
      <c r="C18" s="56">
        <v>100</v>
      </c>
      <c r="D18" s="136"/>
      <c r="E18" s="57">
        <f t="shared" si="0"/>
        <v>0</v>
      </c>
      <c r="F18" s="57">
        <f t="shared" si="1"/>
        <v>0</v>
      </c>
    </row>
    <row r="19" spans="1:6" ht="15" x14ac:dyDescent="0.2">
      <c r="A19" s="54" t="s">
        <v>96</v>
      </c>
      <c r="B19" s="58" t="s">
        <v>35</v>
      </c>
      <c r="C19" s="56">
        <v>10</v>
      </c>
      <c r="D19" s="136"/>
      <c r="E19" s="57">
        <f t="shared" si="0"/>
        <v>0</v>
      </c>
      <c r="F19" s="57">
        <f t="shared" si="1"/>
        <v>0</v>
      </c>
    </row>
    <row r="20" spans="1:6" ht="15" x14ac:dyDescent="0.2">
      <c r="A20" s="54" t="s">
        <v>97</v>
      </c>
      <c r="B20" s="58" t="s">
        <v>36</v>
      </c>
      <c r="C20" s="56">
        <v>10</v>
      </c>
      <c r="D20" s="136"/>
      <c r="E20" s="57">
        <f t="shared" si="0"/>
        <v>0</v>
      </c>
      <c r="F20" s="57">
        <f t="shared" si="1"/>
        <v>0</v>
      </c>
    </row>
    <row r="21" spans="1:6" ht="15" x14ac:dyDescent="0.2">
      <c r="A21" s="54" t="s">
        <v>98</v>
      </c>
      <c r="B21" s="58" t="s">
        <v>28</v>
      </c>
      <c r="C21" s="56">
        <v>2500</v>
      </c>
      <c r="D21" s="136"/>
      <c r="E21" s="57">
        <f t="shared" si="0"/>
        <v>0</v>
      </c>
      <c r="F21" s="57">
        <f t="shared" si="1"/>
        <v>0</v>
      </c>
    </row>
    <row r="22" spans="1:6" ht="15" x14ac:dyDescent="0.2">
      <c r="A22" s="54" t="s">
        <v>99</v>
      </c>
      <c r="B22" s="58" t="s">
        <v>29</v>
      </c>
      <c r="C22" s="56">
        <v>30</v>
      </c>
      <c r="D22" s="136"/>
      <c r="E22" s="57">
        <f t="shared" si="0"/>
        <v>0</v>
      </c>
      <c r="F22" s="57">
        <f t="shared" si="1"/>
        <v>0</v>
      </c>
    </row>
    <row r="23" spans="1:6" ht="15" x14ac:dyDescent="0.2">
      <c r="A23" s="54" t="s">
        <v>100</v>
      </c>
      <c r="B23" s="58" t="s">
        <v>30</v>
      </c>
      <c r="C23" s="56">
        <v>10</v>
      </c>
      <c r="D23" s="136"/>
      <c r="E23" s="57">
        <f t="shared" si="0"/>
        <v>0</v>
      </c>
      <c r="F23" s="57">
        <f t="shared" si="1"/>
        <v>0</v>
      </c>
    </row>
    <row r="24" spans="1:6" ht="15" x14ac:dyDescent="0.2">
      <c r="A24" s="54" t="s">
        <v>101</v>
      </c>
      <c r="B24" s="58" t="s">
        <v>25</v>
      </c>
      <c r="C24" s="56">
        <v>2000</v>
      </c>
      <c r="D24" s="136"/>
      <c r="E24" s="57">
        <f t="shared" si="0"/>
        <v>0</v>
      </c>
      <c r="F24" s="57">
        <f t="shared" si="1"/>
        <v>0</v>
      </c>
    </row>
    <row r="25" spans="1:6" ht="15" x14ac:dyDescent="0.2">
      <c r="A25" s="54" t="s">
        <v>102</v>
      </c>
      <c r="B25" s="58" t="s">
        <v>26</v>
      </c>
      <c r="C25" s="56">
        <v>50</v>
      </c>
      <c r="D25" s="136"/>
      <c r="E25" s="57">
        <f t="shared" si="0"/>
        <v>0</v>
      </c>
      <c r="F25" s="57">
        <f t="shared" si="1"/>
        <v>0</v>
      </c>
    </row>
    <row r="26" spans="1:6" ht="15" x14ac:dyDescent="0.2">
      <c r="A26" s="54" t="s">
        <v>103</v>
      </c>
      <c r="B26" s="58" t="s">
        <v>27</v>
      </c>
      <c r="C26" s="56">
        <v>20</v>
      </c>
      <c r="D26" s="136"/>
      <c r="E26" s="57">
        <f t="shared" si="0"/>
        <v>0</v>
      </c>
      <c r="F26" s="57">
        <f t="shared" si="1"/>
        <v>0</v>
      </c>
    </row>
    <row r="27" spans="1:6" ht="15" x14ac:dyDescent="0.2">
      <c r="A27" s="54" t="s">
        <v>104</v>
      </c>
      <c r="B27" s="58" t="s">
        <v>31</v>
      </c>
      <c r="C27" s="56">
        <v>2600</v>
      </c>
      <c r="D27" s="136"/>
      <c r="E27" s="57">
        <f t="shared" si="0"/>
        <v>0</v>
      </c>
      <c r="F27" s="57">
        <f t="shared" si="1"/>
        <v>0</v>
      </c>
    </row>
    <row r="28" spans="1:6" ht="15" x14ac:dyDescent="0.2">
      <c r="A28" s="54" t="s">
        <v>105</v>
      </c>
      <c r="B28" s="58" t="s">
        <v>32</v>
      </c>
      <c r="C28" s="56">
        <v>2</v>
      </c>
      <c r="D28" s="136"/>
      <c r="E28" s="57">
        <f t="shared" si="0"/>
        <v>0</v>
      </c>
      <c r="F28" s="57">
        <f t="shared" si="1"/>
        <v>0</v>
      </c>
    </row>
    <row r="29" spans="1:6" ht="15" x14ac:dyDescent="0.2">
      <c r="A29" s="54" t="s">
        <v>106</v>
      </c>
      <c r="B29" s="58" t="s">
        <v>33</v>
      </c>
      <c r="C29" s="56">
        <v>10</v>
      </c>
      <c r="D29" s="136"/>
      <c r="E29" s="57">
        <f t="shared" si="0"/>
        <v>0</v>
      </c>
      <c r="F29" s="57">
        <f t="shared" si="1"/>
        <v>0</v>
      </c>
    </row>
    <row r="30" spans="1:6" ht="15" x14ac:dyDescent="0.2">
      <c r="A30" s="54" t="s">
        <v>104</v>
      </c>
      <c r="B30" s="58" t="s">
        <v>39</v>
      </c>
      <c r="C30" s="56">
        <v>5</v>
      </c>
      <c r="D30" s="136"/>
      <c r="E30" s="57">
        <f t="shared" si="0"/>
        <v>0</v>
      </c>
      <c r="F30" s="57">
        <f t="shared" si="1"/>
        <v>0</v>
      </c>
    </row>
    <row r="31" spans="1:6" ht="15" x14ac:dyDescent="0.2">
      <c r="A31" s="54" t="s">
        <v>105</v>
      </c>
      <c r="B31" s="58" t="s">
        <v>77</v>
      </c>
      <c r="C31" s="56">
        <v>30</v>
      </c>
      <c r="D31" s="136"/>
      <c r="E31" s="57">
        <f t="shared" si="0"/>
        <v>0</v>
      </c>
      <c r="F31" s="57">
        <f t="shared" si="1"/>
        <v>0</v>
      </c>
    </row>
    <row r="32" spans="1:6" ht="15" x14ac:dyDescent="0.2">
      <c r="A32" s="54">
        <v>6</v>
      </c>
      <c r="B32" s="58" t="s">
        <v>116</v>
      </c>
      <c r="C32" s="56">
        <v>500</v>
      </c>
      <c r="D32" s="136"/>
      <c r="E32" s="57">
        <f t="shared" si="0"/>
        <v>0</v>
      </c>
      <c r="F32" s="57">
        <f t="shared" si="1"/>
        <v>0</v>
      </c>
    </row>
    <row r="33" spans="1:6" ht="42.75" x14ac:dyDescent="0.2">
      <c r="A33" s="54" t="s">
        <v>108</v>
      </c>
      <c r="B33" s="58" t="s">
        <v>117</v>
      </c>
      <c r="C33" s="56">
        <v>500</v>
      </c>
      <c r="D33" s="136"/>
      <c r="E33" s="57">
        <f t="shared" si="0"/>
        <v>0</v>
      </c>
      <c r="F33" s="57">
        <f t="shared" si="1"/>
        <v>0</v>
      </c>
    </row>
    <row r="34" spans="1:6" ht="42.75" x14ac:dyDescent="0.2">
      <c r="A34" s="54" t="s">
        <v>109</v>
      </c>
      <c r="B34" s="58" t="s">
        <v>118</v>
      </c>
      <c r="C34" s="56">
        <v>250</v>
      </c>
      <c r="D34" s="136"/>
      <c r="E34" s="57">
        <f t="shared" si="0"/>
        <v>0</v>
      </c>
      <c r="F34" s="57">
        <f t="shared" si="1"/>
        <v>0</v>
      </c>
    </row>
    <row r="35" spans="1:6" ht="29.25" customHeight="1" x14ac:dyDescent="0.2">
      <c r="A35" s="54" t="s">
        <v>110</v>
      </c>
      <c r="B35" s="58" t="s">
        <v>115</v>
      </c>
      <c r="C35" s="56">
        <v>150</v>
      </c>
      <c r="D35" s="136"/>
      <c r="E35" s="57">
        <f t="shared" si="0"/>
        <v>0</v>
      </c>
      <c r="F35" s="57">
        <f t="shared" si="1"/>
        <v>0</v>
      </c>
    </row>
    <row r="36" spans="1:6" ht="28.5" x14ac:dyDescent="0.2">
      <c r="A36" s="54">
        <v>8</v>
      </c>
      <c r="B36" s="58" t="s">
        <v>119</v>
      </c>
      <c r="C36" s="56">
        <v>10</v>
      </c>
      <c r="D36" s="136"/>
      <c r="E36" s="57">
        <f t="shared" si="0"/>
        <v>0</v>
      </c>
      <c r="F36" s="57">
        <f t="shared" si="1"/>
        <v>0</v>
      </c>
    </row>
    <row r="37" spans="1:6" ht="15" x14ac:dyDescent="0.2">
      <c r="A37" s="54">
        <v>9</v>
      </c>
      <c r="B37" s="59" t="s">
        <v>107</v>
      </c>
      <c r="C37" s="56">
        <v>5</v>
      </c>
      <c r="D37" s="136"/>
      <c r="E37" s="57">
        <f t="shared" si="0"/>
        <v>0</v>
      </c>
      <c r="F37" s="57">
        <f t="shared" si="1"/>
        <v>0</v>
      </c>
    </row>
    <row r="38" spans="1:6" ht="29.25" customHeight="1" x14ac:dyDescent="0.2">
      <c r="A38" s="54">
        <v>10</v>
      </c>
      <c r="B38" s="58" t="s">
        <v>41</v>
      </c>
      <c r="C38" s="56">
        <v>60</v>
      </c>
      <c r="D38" s="136"/>
      <c r="E38" s="57">
        <f t="shared" si="0"/>
        <v>0</v>
      </c>
      <c r="F38" s="57">
        <f t="shared" si="1"/>
        <v>0</v>
      </c>
    </row>
    <row r="39" spans="1:6" ht="13.5" customHeight="1" x14ac:dyDescent="0.2">
      <c r="A39" s="54">
        <v>11</v>
      </c>
      <c r="B39" s="58" t="s">
        <v>40</v>
      </c>
      <c r="C39" s="56">
        <v>60</v>
      </c>
      <c r="D39" s="136"/>
      <c r="E39" s="57">
        <f t="shared" si="0"/>
        <v>0</v>
      </c>
      <c r="F39" s="57">
        <f t="shared" si="1"/>
        <v>0</v>
      </c>
    </row>
    <row r="40" spans="1:6" ht="28.5" x14ac:dyDescent="0.2">
      <c r="A40" s="54">
        <v>12</v>
      </c>
      <c r="B40" s="58" t="s">
        <v>42</v>
      </c>
      <c r="C40" s="56">
        <v>12</v>
      </c>
      <c r="D40" s="136"/>
      <c r="E40" s="57">
        <f t="shared" si="0"/>
        <v>0</v>
      </c>
      <c r="F40" s="57">
        <f t="shared" si="1"/>
        <v>0</v>
      </c>
    </row>
    <row r="41" spans="1:6" ht="15" x14ac:dyDescent="0.2">
      <c r="A41" s="54">
        <v>13</v>
      </c>
      <c r="B41" s="58" t="s">
        <v>43</v>
      </c>
      <c r="C41" s="56">
        <v>24</v>
      </c>
      <c r="D41" s="136"/>
      <c r="E41" s="57">
        <f t="shared" si="0"/>
        <v>0</v>
      </c>
      <c r="F41" s="57">
        <f t="shared" si="1"/>
        <v>0</v>
      </c>
    </row>
    <row r="42" spans="1:6" ht="29.25" customHeight="1" x14ac:dyDescent="0.2">
      <c r="A42" s="54">
        <v>14</v>
      </c>
      <c r="B42" s="58" t="s">
        <v>84</v>
      </c>
      <c r="C42" s="56">
        <v>0</v>
      </c>
      <c r="D42" s="136"/>
      <c r="E42" s="57">
        <f t="shared" si="0"/>
        <v>0</v>
      </c>
      <c r="F42" s="57">
        <f t="shared" si="1"/>
        <v>0</v>
      </c>
    </row>
    <row r="43" spans="1:6" ht="15" x14ac:dyDescent="0.2">
      <c r="A43" s="54">
        <v>15</v>
      </c>
      <c r="B43" s="58" t="s">
        <v>37</v>
      </c>
      <c r="C43" s="56">
        <v>24</v>
      </c>
      <c r="D43" s="136"/>
      <c r="E43" s="57">
        <f t="shared" si="0"/>
        <v>0</v>
      </c>
      <c r="F43" s="57">
        <f t="shared" si="1"/>
        <v>0</v>
      </c>
    </row>
    <row r="44" spans="1:6" ht="15.75" customHeight="1" x14ac:dyDescent="0.2">
      <c r="A44" s="60"/>
      <c r="B44" s="61" t="s">
        <v>3</v>
      </c>
      <c r="C44" s="62">
        <v>0</v>
      </c>
      <c r="D44" s="63"/>
      <c r="E44" s="63">
        <f t="shared" ref="E44:E57" si="2">D44*1.15</f>
        <v>0</v>
      </c>
      <c r="F44" s="63">
        <f t="shared" ref="F44:F57" si="3">E44*C44</f>
        <v>0</v>
      </c>
    </row>
    <row r="45" spans="1:6" ht="14.25" customHeight="1" x14ac:dyDescent="0.2">
      <c r="A45" s="60"/>
      <c r="B45" s="64" t="s">
        <v>22</v>
      </c>
      <c r="C45" s="62">
        <v>0</v>
      </c>
      <c r="D45" s="63"/>
      <c r="E45" s="63">
        <f t="shared" si="2"/>
        <v>0</v>
      </c>
      <c r="F45" s="63">
        <f t="shared" si="3"/>
        <v>0</v>
      </c>
    </row>
    <row r="46" spans="1:6" ht="15" x14ac:dyDescent="0.2">
      <c r="A46" s="60"/>
      <c r="B46" s="64" t="s">
        <v>23</v>
      </c>
      <c r="C46" s="62">
        <v>0</v>
      </c>
      <c r="D46" s="63"/>
      <c r="E46" s="63">
        <f t="shared" si="2"/>
        <v>0</v>
      </c>
      <c r="F46" s="63">
        <f t="shared" si="3"/>
        <v>0</v>
      </c>
    </row>
    <row r="47" spans="1:6" ht="15" x14ac:dyDescent="0.2">
      <c r="A47" s="60"/>
      <c r="B47" s="64" t="s">
        <v>24</v>
      </c>
      <c r="C47" s="62">
        <v>0</v>
      </c>
      <c r="D47" s="63"/>
      <c r="E47" s="63">
        <f t="shared" si="2"/>
        <v>0</v>
      </c>
      <c r="F47" s="63">
        <f t="shared" si="3"/>
        <v>0</v>
      </c>
    </row>
    <row r="48" spans="1:6" ht="15" x14ac:dyDescent="0.2">
      <c r="A48" s="60"/>
      <c r="B48" s="65" t="s">
        <v>76</v>
      </c>
      <c r="C48" s="62">
        <v>0</v>
      </c>
      <c r="D48" s="63"/>
      <c r="E48" s="63">
        <f t="shared" si="2"/>
        <v>0</v>
      </c>
      <c r="F48" s="63">
        <f t="shared" si="3"/>
        <v>0</v>
      </c>
    </row>
    <row r="49" spans="1:6" ht="15" x14ac:dyDescent="0.2">
      <c r="A49" s="60"/>
      <c r="B49" s="65" t="s">
        <v>75</v>
      </c>
      <c r="C49" s="62">
        <v>0</v>
      </c>
      <c r="D49" s="63"/>
      <c r="E49" s="63">
        <f t="shared" si="2"/>
        <v>0</v>
      </c>
      <c r="F49" s="63">
        <f t="shared" si="3"/>
        <v>0</v>
      </c>
    </row>
    <row r="50" spans="1:6" ht="15" x14ac:dyDescent="0.2">
      <c r="A50" s="60"/>
      <c r="B50" s="64" t="s">
        <v>4</v>
      </c>
      <c r="C50" s="62">
        <v>0</v>
      </c>
      <c r="D50" s="63"/>
      <c r="E50" s="63">
        <f t="shared" si="2"/>
        <v>0</v>
      </c>
      <c r="F50" s="63">
        <f t="shared" si="3"/>
        <v>0</v>
      </c>
    </row>
    <row r="51" spans="1:6" ht="15" x14ac:dyDescent="0.2">
      <c r="A51" s="60"/>
      <c r="B51" s="64" t="s">
        <v>38</v>
      </c>
      <c r="C51" s="62">
        <v>0</v>
      </c>
      <c r="D51" s="63"/>
      <c r="E51" s="63">
        <f t="shared" si="2"/>
        <v>0</v>
      </c>
      <c r="F51" s="63">
        <f t="shared" si="3"/>
        <v>0</v>
      </c>
    </row>
    <row r="52" spans="1:6" s="14" customFormat="1" ht="44.25" customHeight="1" x14ac:dyDescent="0.2">
      <c r="A52" s="54">
        <v>16</v>
      </c>
      <c r="B52" s="66" t="s">
        <v>89</v>
      </c>
      <c r="C52" s="56">
        <v>1</v>
      </c>
      <c r="D52" s="178">
        <f>ROUND(2000000*C65,0)</f>
        <v>0</v>
      </c>
      <c r="E52" s="57">
        <f t="shared" si="2"/>
        <v>0</v>
      </c>
      <c r="F52" s="57">
        <f t="shared" si="3"/>
        <v>0</v>
      </c>
    </row>
    <row r="53" spans="1:6" s="14" customFormat="1" ht="28.5" x14ac:dyDescent="0.2">
      <c r="A53" s="54">
        <v>17</v>
      </c>
      <c r="B53" s="66" t="s">
        <v>91</v>
      </c>
      <c r="C53" s="56">
        <v>1</v>
      </c>
      <c r="D53" s="137"/>
      <c r="E53" s="57">
        <f t="shared" si="2"/>
        <v>0</v>
      </c>
      <c r="F53" s="57">
        <f t="shared" si="3"/>
        <v>0</v>
      </c>
    </row>
    <row r="54" spans="1:6" s="14" customFormat="1" ht="15" x14ac:dyDescent="0.2">
      <c r="A54" s="54"/>
      <c r="B54" s="67" t="s">
        <v>45</v>
      </c>
      <c r="C54" s="56">
        <v>0</v>
      </c>
      <c r="D54" s="137"/>
      <c r="E54" s="57">
        <f t="shared" si="2"/>
        <v>0</v>
      </c>
      <c r="F54" s="57">
        <f t="shared" si="3"/>
        <v>0</v>
      </c>
    </row>
    <row r="55" spans="1:6" ht="15" x14ac:dyDescent="0.2">
      <c r="A55" s="54"/>
      <c r="B55" s="67" t="s">
        <v>45</v>
      </c>
      <c r="C55" s="56">
        <v>0</v>
      </c>
      <c r="D55" s="136"/>
      <c r="E55" s="57">
        <f t="shared" si="2"/>
        <v>0</v>
      </c>
      <c r="F55" s="57">
        <f t="shared" si="3"/>
        <v>0</v>
      </c>
    </row>
    <row r="56" spans="1:6" ht="15" x14ac:dyDescent="0.2">
      <c r="A56" s="54"/>
      <c r="B56" s="67" t="s">
        <v>45</v>
      </c>
      <c r="C56" s="56">
        <v>0</v>
      </c>
      <c r="D56" s="136"/>
      <c r="E56" s="57">
        <f t="shared" si="2"/>
        <v>0</v>
      </c>
      <c r="F56" s="57">
        <f t="shared" si="3"/>
        <v>0</v>
      </c>
    </row>
    <row r="57" spans="1:6" ht="15" x14ac:dyDescent="0.2">
      <c r="A57" s="54"/>
      <c r="B57" s="67" t="s">
        <v>45</v>
      </c>
      <c r="C57" s="56">
        <v>0</v>
      </c>
      <c r="D57" s="136"/>
      <c r="E57" s="57">
        <f t="shared" si="2"/>
        <v>0</v>
      </c>
      <c r="F57" s="57">
        <f t="shared" si="3"/>
        <v>0</v>
      </c>
    </row>
    <row r="58" spans="1:6" s="14" customFormat="1" ht="15.75" thickBot="1" x14ac:dyDescent="0.25">
      <c r="A58" s="49"/>
      <c r="B58" s="50" t="s">
        <v>10</v>
      </c>
      <c r="C58" s="51"/>
      <c r="D58" s="52"/>
      <c r="E58" s="52"/>
      <c r="F58" s="53">
        <f>SUM(F15:F57)</f>
        <v>0</v>
      </c>
    </row>
    <row r="59" spans="1:6" s="33" customFormat="1" ht="18" customHeight="1" thickBot="1" x14ac:dyDescent="0.25">
      <c r="A59" s="107" t="s">
        <v>111</v>
      </c>
      <c r="B59" s="108"/>
      <c r="C59" s="108"/>
      <c r="D59" s="109"/>
      <c r="E59" s="110">
        <f>F58</f>
        <v>0</v>
      </c>
      <c r="F59" s="111"/>
    </row>
    <row r="60" spans="1:6" s="33" customFormat="1" ht="18" customHeight="1" thickBot="1" x14ac:dyDescent="0.25">
      <c r="A60" s="107" t="s">
        <v>112</v>
      </c>
      <c r="B60" s="108"/>
      <c r="C60" s="108"/>
      <c r="D60" s="109"/>
      <c r="E60" s="110">
        <f>E59*1.06</f>
        <v>0</v>
      </c>
      <c r="F60" s="111"/>
    </row>
    <row r="61" spans="1:6" s="33" customFormat="1" ht="18" customHeight="1" thickBot="1" x14ac:dyDescent="0.25">
      <c r="A61" s="107" t="s">
        <v>113</v>
      </c>
      <c r="B61" s="108"/>
      <c r="C61" s="108"/>
      <c r="D61" s="109"/>
      <c r="E61" s="110">
        <f>E60*1.06</f>
        <v>0</v>
      </c>
      <c r="F61" s="111"/>
    </row>
    <row r="62" spans="1:6" s="33" customFormat="1" ht="33" customHeight="1" thickBot="1" x14ac:dyDescent="0.25">
      <c r="A62" s="131" t="s">
        <v>114</v>
      </c>
      <c r="B62" s="132"/>
      <c r="C62" s="132"/>
      <c r="D62" s="133"/>
      <c r="E62" s="134">
        <f>E59+E60+E61</f>
        <v>0</v>
      </c>
      <c r="F62" s="135"/>
    </row>
    <row r="63" spans="1:6" ht="29.25" customHeight="1" thickBot="1" x14ac:dyDescent="0.25">
      <c r="A63" s="129" t="s">
        <v>49</v>
      </c>
      <c r="B63" s="130"/>
      <c r="C63" s="23"/>
      <c r="D63" s="116"/>
      <c r="E63" s="116"/>
      <c r="F63" s="12"/>
    </row>
    <row r="64" spans="1:6" ht="45.75" thickBot="1" x14ac:dyDescent="0.25">
      <c r="A64" s="44" t="s">
        <v>12</v>
      </c>
      <c r="B64" s="44" t="s">
        <v>0</v>
      </c>
      <c r="C64" s="24" t="s">
        <v>11</v>
      </c>
      <c r="D64" s="117" t="s">
        <v>50</v>
      </c>
      <c r="E64" s="117"/>
      <c r="F64" s="117"/>
    </row>
    <row r="65" spans="1:6" ht="43.5" customHeight="1" thickBot="1" x14ac:dyDescent="0.25">
      <c r="A65" s="16">
        <v>1</v>
      </c>
      <c r="B65" s="17" t="s">
        <v>51</v>
      </c>
      <c r="C65" s="138">
        <v>0</v>
      </c>
      <c r="D65" s="139"/>
      <c r="E65" s="139"/>
      <c r="F65" s="139"/>
    </row>
    <row r="66" spans="1:6" x14ac:dyDescent="0.2">
      <c r="A66" s="4"/>
      <c r="B66" s="5"/>
      <c r="C66" s="23"/>
      <c r="D66" s="30"/>
      <c r="E66" s="5"/>
      <c r="F66" s="15"/>
    </row>
    <row r="67" spans="1:6" ht="15" thickBot="1" x14ac:dyDescent="0.25">
      <c r="A67" s="18"/>
      <c r="B67" s="19"/>
      <c r="C67" s="25"/>
      <c r="D67" s="31"/>
      <c r="E67" s="19"/>
      <c r="F67" s="20"/>
    </row>
  </sheetData>
  <sheetProtection algorithmName="SHA-512" hashValue="V7La0BeVP6JcK+49cEgshp006X7R6RLFsVLimJFkwdVPr0AO4M7qsEhigUAiWmGQJIqLeduX+m0NkZ3vUBfXdQ==" saltValue="fZurIxtqU9i2rfAqHb0Xig==" spinCount="100000" sheet="1" objects="1" scenarios="1" selectLockedCells="1"/>
  <mergeCells count="20">
    <mergeCell ref="D64:F64"/>
    <mergeCell ref="D65:F65"/>
    <mergeCell ref="D13:F13"/>
    <mergeCell ref="C8:F8"/>
    <mergeCell ref="C9:F9"/>
    <mergeCell ref="C10:F10"/>
    <mergeCell ref="D12:E12"/>
    <mergeCell ref="A13:C13"/>
    <mergeCell ref="A63:B63"/>
    <mergeCell ref="E59:F59"/>
    <mergeCell ref="A59:D59"/>
    <mergeCell ref="A62:D62"/>
    <mergeCell ref="E62:F62"/>
    <mergeCell ref="A60:D60"/>
    <mergeCell ref="E60:F60"/>
    <mergeCell ref="A61:D61"/>
    <mergeCell ref="E61:F61"/>
    <mergeCell ref="C1:F3"/>
    <mergeCell ref="C4:F4"/>
    <mergeCell ref="D63:E63"/>
  </mergeCells>
  <printOptions horizontalCentered="1"/>
  <pageMargins left="0.7" right="0.7" top="0.75" bottom="0.75" header="0.3" footer="0.3"/>
  <pageSetup paperSize="9" scale="89" fitToHeight="18" orientation="portrait" horizontalDpi="4294967295" verticalDpi="4294967295"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eading xmlns="e925e563-aa8d-4721-806a-eee397b052e4">Other Information Products</Heading>
    <Rank xmlns="e925e563-aa8d-4721-806a-eee397b052e4">5</Rank>
    <_dlc_DocId xmlns="baa0e0f4-f263-427a-80da-7f3591d32fb2">ZKQJ7CNJYW2Z-92-52</_dlc_DocId>
    <_dlc_DocIdUrl xmlns="baa0e0f4-f263-427a-80da-7f3591d32fb2">
      <Url>https://www.dpme.gov.za/publications/_layouts/15/DocIdRedir.aspx?ID=ZKQJ7CNJYW2Z-92-52</Url>
      <Description>ZKQJ7CNJYW2Z-92-52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AD6C58B327114E96CC8788E47AB5A3" ma:contentTypeVersion="3" ma:contentTypeDescription="Create a new document." ma:contentTypeScope="" ma:versionID="e0d277a0030a70c437554211e8d8b47a">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a52996ccb3645fa634679786c2de896a"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Description"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120846-62C7-47B4-9D86-C6E0EB946C3C}"/>
</file>

<file path=customXml/itemProps2.xml><?xml version="1.0" encoding="utf-8"?>
<ds:datastoreItem xmlns:ds="http://schemas.openxmlformats.org/officeDocument/2006/customXml" ds:itemID="{918085C3-0BB1-4ED2-A834-618C5E626A9B}"/>
</file>

<file path=customXml/itemProps3.xml><?xml version="1.0" encoding="utf-8"?>
<ds:datastoreItem xmlns:ds="http://schemas.openxmlformats.org/officeDocument/2006/customXml" ds:itemID="{5E0DDF77-91D4-4582-B761-A0131E6D7244}"/>
</file>

<file path=customXml/itemProps4.xml><?xml version="1.0" encoding="utf-8"?>
<ds:datastoreItem xmlns:ds="http://schemas.openxmlformats.org/officeDocument/2006/customXml" ds:itemID="{4869DAB2-53F0-41B4-A5AB-0320E0BFD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Alick Burger</dc:creator>
  <cp:lastModifiedBy>Pieter Pretorius</cp:lastModifiedBy>
  <cp:lastPrinted>2018-06-29T05:32:16Z</cp:lastPrinted>
  <dcterms:created xsi:type="dcterms:W3CDTF">2007-09-21T10:17:54Z</dcterms:created>
  <dcterms:modified xsi:type="dcterms:W3CDTF">2018-06-29T05:33:24Z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0x010100CBAD6C58B327114E96CC8788E47AB5A3</vt:lpwstr>
  </property>
  <property fmtid="{D5CDD505-2E9C-101B-9397-08002B2CF9AE}" pid="3" name="_dlc_DocIdItemGuid">
    <vt:lpwstr>69126672-9393-4964-9621-5293e55c22f0</vt:lpwstr>
  </property>
</Properties>
</file>